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YOUKAN\099_共有資料\共有フォーム\仕入指定請求書フォーマット\"/>
    </mc:Choice>
  </mc:AlternateContent>
  <xr:revisionPtr revIDLastSave="0" documentId="13_ncr:1_{D522D917-F62F-449E-88EA-4F982311A06A}" xr6:coauthVersionLast="47" xr6:coauthVersionMax="47" xr10:uidLastSave="{00000000-0000-0000-0000-000000000000}"/>
  <bookViews>
    <workbookView xWindow="-108" yWindow="-108" windowWidth="23256" windowHeight="12576" tabRatio="563" xr2:uid="{00000000-000D-0000-FFFF-FFFF00000000}"/>
  </bookViews>
  <sheets>
    <sheet name="鑑" sheetId="33" r:id="rId1"/>
    <sheet name="内訳（税率10%）" sheetId="24" r:id="rId2"/>
    <sheet name="内訳(税率8%)" sheetId="29" r:id="rId3"/>
    <sheet name="請求書について" sheetId="26" r:id="rId4"/>
    <sheet name="記入例" sheetId="31" r:id="rId5"/>
    <sheet name="リスト" sheetId="17" state="hidden" r:id="rId6"/>
    <sheet name="部門リスト" sheetId="20" state="hidden" r:id="rId7"/>
  </sheets>
  <definedNames>
    <definedName name="_xlnm._FilterDatabase" localSheetId="0" hidden="1">鑑!$I$7:$AB$7</definedName>
    <definedName name="_xlnm._FilterDatabase" localSheetId="4" hidden="1">記入例!$I$7:$AB$7</definedName>
    <definedName name="_xlnm.Print_Area" localSheetId="0">鑑!$A$1:$AR$48</definedName>
    <definedName name="_xlnm.Print_Area" localSheetId="4">記入例!$A$1:$AR$48</definedName>
    <definedName name="_xlnm.Print_Area" localSheetId="3">請求書について!$A$1:$L$52</definedName>
    <definedName name="_xlnm.Print_Area" localSheetId="1">'内訳（税率10%）'!$A$1:$AR$68</definedName>
    <definedName name="_xlnm.Print_Area" localSheetId="2">'内訳(税率8%)'!$A$1:$AR$68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1" l="1"/>
  <c r="AJ33" i="33"/>
  <c r="AJ68" i="29"/>
  <c r="AJ68" i="24"/>
  <c r="B25" i="31" l="1"/>
  <c r="B23" i="31"/>
  <c r="B25" i="33"/>
  <c r="B23" i="33"/>
  <c r="AJ44" i="33"/>
  <c r="AJ43" i="33"/>
  <c r="AJ45" i="33" s="1"/>
  <c r="AJ41" i="33"/>
  <c r="AJ40" i="33"/>
  <c r="AJ42" i="33" s="1"/>
  <c r="AJ38" i="33"/>
  <c r="AJ37" i="33"/>
  <c r="AJ36" i="33"/>
  <c r="AJ35" i="33"/>
  <c r="AJ34" i="33"/>
  <c r="AJ32" i="33"/>
  <c r="AJ39" i="33" s="1"/>
  <c r="N23" i="33" s="1"/>
  <c r="W26" i="33"/>
  <c r="W25" i="33"/>
  <c r="W24" i="33"/>
  <c r="W23" i="33"/>
  <c r="I9" i="33"/>
  <c r="W26" i="31"/>
  <c r="W24" i="31"/>
  <c r="W25" i="31"/>
  <c r="W23" i="31"/>
  <c r="AJ39" i="31"/>
  <c r="AJ45" i="31"/>
  <c r="AJ44" i="31"/>
  <c r="AJ43" i="31"/>
  <c r="AJ41" i="31"/>
  <c r="AJ40" i="31"/>
  <c r="AJ42" i="31" s="1"/>
  <c r="N25" i="31" s="1"/>
  <c r="AJ38" i="31"/>
  <c r="AJ37" i="31"/>
  <c r="AJ36" i="31"/>
  <c r="AJ35" i="31"/>
  <c r="AJ34" i="31"/>
  <c r="AJ33" i="31"/>
  <c r="AJ32" i="31"/>
  <c r="I9" i="31"/>
  <c r="N27" i="33" l="1"/>
  <c r="AI27" i="33" s="1"/>
  <c r="N25" i="33"/>
  <c r="N26" i="31"/>
  <c r="AI26" i="31" s="1"/>
  <c r="N24" i="33"/>
  <c r="AI24" i="33" s="1"/>
  <c r="N27" i="31"/>
  <c r="AI27" i="31" s="1"/>
  <c r="N26" i="33" l="1"/>
  <c r="AI26" i="33" s="1"/>
  <c r="W28" i="33" s="1"/>
  <c r="AJ5" i="29" l="1"/>
  <c r="AJ5" i="24"/>
  <c r="AJ15" i="24"/>
  <c r="AJ63" i="29"/>
  <c r="AJ61" i="29"/>
  <c r="AJ59" i="29"/>
  <c r="AJ57" i="29"/>
  <c r="AJ55" i="29"/>
  <c r="AJ53" i="29"/>
  <c r="AJ51" i="29"/>
  <c r="AJ49" i="29"/>
  <c r="AJ47" i="29"/>
  <c r="AJ45" i="29"/>
  <c r="AJ43" i="29"/>
  <c r="AJ41" i="29"/>
  <c r="AJ39" i="29"/>
  <c r="AJ37" i="29"/>
  <c r="AJ35" i="29"/>
  <c r="AJ33" i="29"/>
  <c r="AJ31" i="29"/>
  <c r="AJ29" i="29"/>
  <c r="AJ27" i="29"/>
  <c r="AJ25" i="29"/>
  <c r="AJ23" i="29"/>
  <c r="AJ21" i="29"/>
  <c r="AJ19" i="29"/>
  <c r="AJ17" i="29"/>
  <c r="AJ15" i="29"/>
  <c r="AJ13" i="29"/>
  <c r="AJ11" i="29"/>
  <c r="AJ9" i="29"/>
  <c r="AJ7" i="29"/>
  <c r="AJ63" i="24"/>
  <c r="AJ61" i="24"/>
  <c r="AJ59" i="24"/>
  <c r="AJ57" i="24"/>
  <c r="AJ55" i="24"/>
  <c r="AJ53" i="24"/>
  <c r="AJ51" i="24"/>
  <c r="AJ49" i="24"/>
  <c r="AJ47" i="24"/>
  <c r="AJ45" i="24"/>
  <c r="AJ43" i="24"/>
  <c r="AJ41" i="24"/>
  <c r="AJ39" i="24"/>
  <c r="AJ37" i="24"/>
  <c r="AJ35" i="24"/>
  <c r="AJ33" i="24"/>
  <c r="AJ31" i="24"/>
  <c r="AJ29" i="24"/>
  <c r="AJ27" i="24"/>
  <c r="AJ25" i="24"/>
  <c r="AJ23" i="24"/>
  <c r="AJ21" i="24"/>
  <c r="AJ19" i="24"/>
  <c r="AJ17" i="24"/>
  <c r="AJ13" i="24"/>
  <c r="AJ11" i="24"/>
  <c r="AJ9" i="24"/>
  <c r="AJ7" i="24"/>
  <c r="AJ65" i="24" l="1"/>
  <c r="N24" i="31" s="1"/>
  <c r="AI24" i="31" s="1"/>
  <c r="W28" i="31" s="1"/>
  <c r="AJ65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  <author>白井 章好</author>
  </authors>
  <commentList>
    <comment ref="AD7" authorId="0" shapeId="0" xr:uid="{1C68657F-8051-4EA4-933C-E5BC3FA6122A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2FCD93F7-EBCC-41F2-B063-E3B21ED6DE2B}">
      <text>
        <r>
          <rPr>
            <sz val="9"/>
            <color indexed="81"/>
            <rFont val="MS P ゴシック"/>
            <family val="3"/>
            <charset val="128"/>
          </rPr>
          <t>A01*で始まる受注番号の整数部分を入力してください。
不明な場合は弊社担当までお問い合わせください。</t>
        </r>
      </text>
    </comment>
    <comment ref="N23" authorId="0" shapeId="0" xr:uid="{21747F8A-A1FB-4B19-A63A-968B6050E232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4" authorId="1" shapeId="0" xr:uid="{F284F03F-8B5E-4232-A323-50367DA5E9ED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5" authorId="0" shapeId="0" xr:uid="{882E8740-097E-4F74-B6BA-B9DF44EBA3D9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6" authorId="1" shapeId="0" xr:uid="{E0100FBF-145D-49D0-8644-B81E2B478D90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7" authorId="0" shapeId="0" xr:uid="{20A89C33-6026-4C42-BEE5-ECFDDDD0687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  <author>白井 章好</author>
  </authors>
  <commentList>
    <comment ref="AD7" authorId="0" shapeId="0" xr:uid="{594FFFBE-0797-4A56-B848-719EDC416972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69762ED7-C425-4BDC-9A81-D24A2E654C2E}">
      <text>
        <r>
          <rPr>
            <sz val="9"/>
            <color indexed="81"/>
            <rFont val="MS P ゴシック"/>
            <family val="3"/>
            <charset val="128"/>
          </rPr>
          <t>A01*で始まる受注番号の整数部分を入力してください。
不明な場合は弊社担当までお問い合わせください。</t>
        </r>
      </text>
    </comment>
    <comment ref="N23" authorId="0" shapeId="0" xr:uid="{0375B560-63F7-4598-AAF6-150BD4BF6E2F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4" authorId="1" shapeId="0" xr:uid="{16F9785A-F9BF-4403-A20C-D32E5FCD8792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5" authorId="0" shapeId="0" xr:uid="{31632830-88E4-48C8-BFE7-4019DD6D7461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6" authorId="1" shapeId="0" xr:uid="{C0A5E18E-455A-4786-9217-A28CC06059CB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7" authorId="0" shapeId="0" xr:uid="{38641632-4038-40B5-A72E-E22ECE10AD5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sharedStrings.xml><?xml version="1.0" encoding="utf-8"?>
<sst xmlns="http://schemas.openxmlformats.org/spreadsheetml/2006/main" count="331" uniqueCount="238">
  <si>
    <t>株式会社日比谷アメニス</t>
    <rPh sb="0" eb="4">
      <t>カブシキガイシャ</t>
    </rPh>
    <rPh sb="4" eb="7">
      <t>ヒビヤ</t>
    </rPh>
    <phoneticPr fontId="10"/>
  </si>
  <si>
    <t>殿</t>
    <rPh sb="0" eb="1">
      <t>トノ</t>
    </rPh>
    <phoneticPr fontId="10"/>
  </si>
  <si>
    <t>請求日</t>
    <rPh sb="0" eb="3">
      <t>セイキュウビ</t>
    </rPh>
    <phoneticPr fontId="10"/>
  </si>
  <si>
    <t>請　求　書</t>
    <rPh sb="0" eb="1">
      <t>ショウ</t>
    </rPh>
    <rPh sb="2" eb="3">
      <t>モトム</t>
    </rPh>
    <rPh sb="4" eb="5">
      <t>ショ</t>
    </rPh>
    <phoneticPr fontId="10"/>
  </si>
  <si>
    <t>下記の通り請求いたします。</t>
    <rPh sb="0" eb="2">
      <t>カキ</t>
    </rPh>
    <rPh sb="3" eb="4">
      <t>トオ</t>
    </rPh>
    <rPh sb="5" eb="7">
      <t>セイキュウ</t>
    </rPh>
    <phoneticPr fontId="10"/>
  </si>
  <si>
    <t>≪請求先情報≫</t>
    <rPh sb="1" eb="3">
      <t>セイキュウ</t>
    </rPh>
    <rPh sb="3" eb="4">
      <t>サキ</t>
    </rPh>
    <rPh sb="4" eb="6">
      <t>ジョウホウ</t>
    </rPh>
    <phoneticPr fontId="10"/>
  </si>
  <si>
    <t>部署・支店名</t>
    <rPh sb="0" eb="2">
      <t>ブショ</t>
    </rPh>
    <rPh sb="3" eb="6">
      <t>シテンメイ</t>
    </rPh>
    <phoneticPr fontId="10"/>
  </si>
  <si>
    <t>物件担当者名</t>
    <rPh sb="0" eb="2">
      <t>ブッケン</t>
    </rPh>
    <rPh sb="2" eb="4">
      <t>タントウ</t>
    </rPh>
    <rPh sb="4" eb="5">
      <t>シャ</t>
    </rPh>
    <rPh sb="5" eb="6">
      <t>メイ</t>
    </rPh>
    <phoneticPr fontId="10"/>
  </si>
  <si>
    <t>物件名</t>
    <rPh sb="0" eb="2">
      <t>ブッケン</t>
    </rPh>
    <rPh sb="2" eb="3">
      <t>メイ</t>
    </rPh>
    <phoneticPr fontId="10"/>
  </si>
  <si>
    <t>受注番号</t>
    <rPh sb="0" eb="2">
      <t>ジュチュウ</t>
    </rPh>
    <rPh sb="2" eb="4">
      <t>バンゴウ</t>
    </rPh>
    <phoneticPr fontId="10"/>
  </si>
  <si>
    <t>≪請求元情報≫</t>
    <rPh sb="1" eb="3">
      <t>セイキュウ</t>
    </rPh>
    <rPh sb="3" eb="4">
      <t>モト</t>
    </rPh>
    <rPh sb="4" eb="6">
      <t>ジョウホウ</t>
    </rPh>
    <phoneticPr fontId="10"/>
  </si>
  <si>
    <t>住所</t>
    <rPh sb="0" eb="2">
      <t>ジュウショ</t>
    </rPh>
    <phoneticPr fontId="10"/>
  </si>
  <si>
    <t>会社名</t>
    <rPh sb="0" eb="3">
      <t>カイシャメイ</t>
    </rPh>
    <phoneticPr fontId="10"/>
  </si>
  <si>
    <t>請求担当者名</t>
    <rPh sb="0" eb="6">
      <t>セイキュウタントウシャメイ</t>
    </rPh>
    <phoneticPr fontId="10"/>
  </si>
  <si>
    <t>TEL</t>
    <phoneticPr fontId="10"/>
  </si>
  <si>
    <t>FAX</t>
    <phoneticPr fontId="10"/>
  </si>
  <si>
    <t>印</t>
    <rPh sb="0" eb="1">
      <t>イン</t>
    </rPh>
    <phoneticPr fontId="10"/>
  </si>
  <si>
    <t>振込金融機関</t>
    <rPh sb="0" eb="2">
      <t>フリコ</t>
    </rPh>
    <rPh sb="2" eb="4">
      <t>キンユウ</t>
    </rPh>
    <rPh sb="4" eb="6">
      <t>キカン</t>
    </rPh>
    <phoneticPr fontId="10"/>
  </si>
  <si>
    <t>銀行</t>
    <rPh sb="0" eb="2">
      <t>ギンコウ</t>
    </rPh>
    <phoneticPr fontId="10"/>
  </si>
  <si>
    <t>支店</t>
  </si>
  <si>
    <t>口座名（カナ）</t>
    <rPh sb="0" eb="2">
      <t>コウザ</t>
    </rPh>
    <rPh sb="2" eb="3">
      <t>メイ</t>
    </rPh>
    <phoneticPr fontId="10"/>
  </si>
  <si>
    <t>口座種別</t>
    <rPh sb="0" eb="2">
      <t>コウザ</t>
    </rPh>
    <rPh sb="2" eb="4">
      <t>シュベツ</t>
    </rPh>
    <phoneticPr fontId="10"/>
  </si>
  <si>
    <t>口座番号</t>
    <rPh sb="0" eb="2">
      <t>コウザ</t>
    </rPh>
    <rPh sb="2" eb="4">
      <t>バンゴウ</t>
    </rPh>
    <phoneticPr fontId="10"/>
  </si>
  <si>
    <t>≪請求内容≫</t>
    <rPh sb="1" eb="3">
      <t>セイキュウ</t>
    </rPh>
    <rPh sb="3" eb="5">
      <t>ナイヨウ</t>
    </rPh>
    <phoneticPr fontId="10"/>
  </si>
  <si>
    <t>％</t>
    <phoneticPr fontId="10"/>
  </si>
  <si>
    <t>日付</t>
    <rPh sb="0" eb="2">
      <t>ヒヅケ</t>
    </rPh>
    <phoneticPr fontId="10"/>
  </si>
  <si>
    <t>品名または工種　及び　規格</t>
    <rPh sb="0" eb="2">
      <t>ヒンメイ</t>
    </rPh>
    <rPh sb="5" eb="7">
      <t>コウシュ</t>
    </rPh>
    <rPh sb="8" eb="9">
      <t>オヨ</t>
    </rPh>
    <rPh sb="11" eb="13">
      <t>キカク</t>
    </rPh>
    <phoneticPr fontId="10"/>
  </si>
  <si>
    <t>数量</t>
    <rPh sb="0" eb="2">
      <t>スウリョウ</t>
    </rPh>
    <phoneticPr fontId="10"/>
  </si>
  <si>
    <t>単位</t>
    <rPh sb="0" eb="2">
      <t>タンイ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</si>
  <si>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</si>
  <si>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</si>
  <si>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1.書式の使用についてのお願い</t>
    <rPh sb="2" eb="4">
      <t>ショシキ</t>
    </rPh>
    <rPh sb="5" eb="7">
      <t>シヨウ</t>
    </rPh>
    <rPh sb="13" eb="14">
      <t>ネガ</t>
    </rPh>
    <phoneticPr fontId="3"/>
  </si>
  <si>
    <t>　日比谷アメニスに仕入の請求をする場合は、この専用フォームにてお願いします。</t>
    <rPh sb="1" eb="4">
      <t>ヒビヤ</t>
    </rPh>
    <rPh sb="9" eb="11">
      <t>シイレ</t>
    </rPh>
    <rPh sb="12" eb="14">
      <t>セイキュウ</t>
    </rPh>
    <rPh sb="17" eb="19">
      <t>バアイ</t>
    </rPh>
    <rPh sb="23" eb="25">
      <t>センヨウ</t>
    </rPh>
    <rPh sb="32" eb="33">
      <t>ネガ</t>
    </rPh>
    <phoneticPr fontId="3"/>
  </si>
  <si>
    <t>　取引内容が材料・労務・外注・役務＆サービス・リース・レンタルすべて共通です。</t>
    <rPh sb="1" eb="3">
      <t>トリヒキ</t>
    </rPh>
    <rPh sb="3" eb="5">
      <t>ナイヨウ</t>
    </rPh>
    <rPh sb="6" eb="8">
      <t>ザイリョウ</t>
    </rPh>
    <rPh sb="15" eb="17">
      <t>エキム</t>
    </rPh>
    <phoneticPr fontId="3"/>
  </si>
  <si>
    <r>
      <rPr>
        <b/>
        <sz val="11"/>
        <color indexed="10"/>
        <rFont val="ＭＳ Ｐ明朝"/>
        <family val="1"/>
        <charset val="128"/>
      </rPr>
      <t>　1物件につき、１部作成</t>
    </r>
    <r>
      <rPr>
        <sz val="11"/>
        <color indexed="8"/>
        <rFont val="ＭＳ Ｐ明朝"/>
        <family val="1"/>
        <charset val="128"/>
      </rPr>
      <t>ください。「物件名」、「担当者名」、「受注番号」は事前に弊社担当に確認ください。</t>
    </r>
    <rPh sb="2" eb="4">
      <t>ブッケン</t>
    </rPh>
    <rPh sb="9" eb="10">
      <t>ブ</t>
    </rPh>
    <rPh sb="10" eb="12">
      <t>サクセイ</t>
    </rPh>
    <rPh sb="18" eb="20">
      <t>ブッケン</t>
    </rPh>
    <rPh sb="20" eb="21">
      <t>メイ</t>
    </rPh>
    <rPh sb="24" eb="27">
      <t>タントウシャ</t>
    </rPh>
    <rPh sb="27" eb="28">
      <t>メイ</t>
    </rPh>
    <rPh sb="31" eb="35">
      <t>ジュチュウバンゴウ</t>
    </rPh>
    <rPh sb="37" eb="39">
      <t>ジゼン</t>
    </rPh>
    <rPh sb="40" eb="42">
      <t>ヘイシャ</t>
    </rPh>
    <rPh sb="42" eb="44">
      <t>タントウ</t>
    </rPh>
    <rPh sb="45" eb="47">
      <t>カクニン</t>
    </rPh>
    <phoneticPr fontId="3"/>
  </si>
  <si>
    <t>2.提出方法と提出先</t>
    <rPh sb="2" eb="4">
      <t>テイシュツ</t>
    </rPh>
    <rPh sb="4" eb="6">
      <t>ホウホウ</t>
    </rPh>
    <rPh sb="7" eb="9">
      <t>テイシュツ</t>
    </rPh>
    <rPh sb="9" eb="10">
      <t>サキ</t>
    </rPh>
    <phoneticPr fontId="3"/>
  </si>
  <si>
    <r>
      <t>・原則、</t>
    </r>
    <r>
      <rPr>
        <b/>
        <sz val="11"/>
        <color rgb="FFFF0000"/>
        <rFont val="ＭＳ Ｐ明朝"/>
        <family val="1"/>
        <charset val="128"/>
      </rPr>
      <t>専用メールアドレスにてPDFで受付します</t>
    </r>
    <r>
      <rPr>
        <sz val="11"/>
        <color theme="1"/>
        <rFont val="ＭＳ Ｐ明朝"/>
        <family val="1"/>
        <charset val="128"/>
      </rPr>
      <t>。</t>
    </r>
    <rPh sb="1" eb="3">
      <t>ゲンソク</t>
    </rPh>
    <rPh sb="4" eb="6">
      <t>センヨウ</t>
    </rPh>
    <rPh sb="19" eb="21">
      <t>ウケツケ</t>
    </rPh>
    <phoneticPr fontId="3"/>
  </si>
  <si>
    <t>《専用メールアドレス受付のルール》</t>
    <rPh sb="1" eb="3">
      <t>センヨウ</t>
    </rPh>
    <rPh sb="10" eb="12">
      <t>ウケツケ</t>
    </rPh>
    <phoneticPr fontId="10"/>
  </si>
  <si>
    <r>
      <t>・「鑑」をExcelで作成後、</t>
    </r>
    <r>
      <rPr>
        <b/>
        <sz val="14"/>
        <color rgb="FFFF0000"/>
        <rFont val="ＭＳ Ｐ明朝"/>
        <family val="1"/>
        <charset val="128"/>
      </rPr>
      <t>必ずPDFにしてください</t>
    </r>
    <rPh sb="15" eb="16">
      <t>カナラ</t>
    </rPh>
    <phoneticPr fontId="10"/>
  </si>
  <si>
    <t>・Excelファイルは受付できません。</t>
    <rPh sb="11" eb="13">
      <t>ウケツケ</t>
    </rPh>
    <phoneticPr fontId="10"/>
  </si>
  <si>
    <r>
      <t>・</t>
    </r>
    <r>
      <rPr>
        <b/>
        <sz val="11"/>
        <color rgb="FFFF0000"/>
        <rFont val="ＭＳ Ｐ明朝"/>
        <family val="1"/>
        <charset val="128"/>
      </rPr>
      <t>1請求1ファイル</t>
    </r>
    <r>
      <rPr>
        <sz val="11"/>
        <color theme="1"/>
        <rFont val="ＭＳ Ｐ明朝"/>
        <family val="1"/>
        <charset val="128"/>
      </rPr>
      <t>にしてください。（複数ページになっても大丈夫です）</t>
    </r>
    <rPh sb="2" eb="4">
      <t>セイキュウ</t>
    </rPh>
    <rPh sb="18" eb="20">
      <t>フクスウ</t>
    </rPh>
    <rPh sb="28" eb="31">
      <t>ダイジョウブ</t>
    </rPh>
    <phoneticPr fontId="10"/>
  </si>
  <si>
    <r>
      <t>　明細(「内訳」シートもしくは貴社用紙）を添える場合は、</t>
    </r>
    <r>
      <rPr>
        <sz val="11"/>
        <color rgb="FFFF0000"/>
        <rFont val="ＭＳ Ｐ明朝"/>
        <family val="1"/>
        <charset val="128"/>
      </rPr>
      <t>鑑を最初のページにして1ファイル</t>
    </r>
    <r>
      <rPr>
        <sz val="11"/>
        <color theme="1"/>
        <rFont val="ＭＳ Ｐ明朝"/>
        <family val="1"/>
        <charset val="128"/>
      </rPr>
      <t>としてください。</t>
    </r>
    <phoneticPr fontId="10"/>
  </si>
  <si>
    <t>・内訳明細のみのファイルは送信しないでください。必ず1請求1ファイルです。</t>
    <rPh sb="1" eb="5">
      <t>ウチワケメイサイ</t>
    </rPh>
    <rPh sb="13" eb="15">
      <t>ソウシン</t>
    </rPh>
    <rPh sb="24" eb="25">
      <t>カナラ</t>
    </rPh>
    <rPh sb="27" eb="29">
      <t>セイキュウ</t>
    </rPh>
    <phoneticPr fontId="10"/>
  </si>
  <si>
    <t>・受付用メールアドレスは部署ごとに異なりますので、弊社HP上でご確認ください。</t>
    <phoneticPr fontId="10"/>
  </si>
  <si>
    <r>
      <t>・</t>
    </r>
    <r>
      <rPr>
        <sz val="11"/>
        <color rgb="FFFF0000"/>
        <rFont val="ＭＳ Ｐ明朝"/>
        <family val="1"/>
        <charset val="128"/>
      </rPr>
      <t>毎月5日23時までに送信してください。</t>
    </r>
    <r>
      <rPr>
        <sz val="11"/>
        <color theme="1"/>
        <rFont val="ＭＳ Ｐ明朝"/>
        <family val="1"/>
        <charset val="128"/>
      </rPr>
      <t>（土日祝受付可）</t>
    </r>
    <rPh sb="1" eb="3">
      <t>マイツキ</t>
    </rPh>
    <rPh sb="4" eb="5">
      <t>ニチ</t>
    </rPh>
    <rPh sb="7" eb="8">
      <t>ジ</t>
    </rPh>
    <rPh sb="11" eb="13">
      <t>ソウシン</t>
    </rPh>
    <rPh sb="21" eb="24">
      <t>ドニチシュク</t>
    </rPh>
    <rPh sb="24" eb="26">
      <t>ウケツケ</t>
    </rPh>
    <rPh sb="26" eb="27">
      <t>カ</t>
    </rPh>
    <phoneticPr fontId="10"/>
  </si>
  <si>
    <t>≪複数のExcelシートを1つのPDFファイルにする方法≫</t>
    <rPh sb="1" eb="3">
      <t>フクスウ</t>
    </rPh>
    <rPh sb="26" eb="28">
      <t>ホウホウ</t>
    </rPh>
    <phoneticPr fontId="10"/>
  </si>
  <si>
    <t>①「鑑」シートを選択し、[Shift]キーを押しながら「内訳」シートを選択します。</t>
    <rPh sb="2" eb="3">
      <t>カガミ</t>
    </rPh>
    <rPh sb="8" eb="10">
      <t>センタク</t>
    </rPh>
    <rPh sb="22" eb="23">
      <t>オ</t>
    </rPh>
    <rPh sb="28" eb="30">
      <t>ウチワケ</t>
    </rPh>
    <rPh sb="35" eb="37">
      <t>センタク</t>
    </rPh>
    <phoneticPr fontId="10"/>
  </si>
  <si>
    <t>②「鑑」と「内訳」両方のシートが選択されていることを確認してから【名前をつけて保存】します。</t>
    <rPh sb="2" eb="3">
      <t>カガミ</t>
    </rPh>
    <rPh sb="6" eb="8">
      <t>ウチワケ</t>
    </rPh>
    <rPh sb="9" eb="11">
      <t>リョウホウ</t>
    </rPh>
    <rPh sb="16" eb="18">
      <t>センタク</t>
    </rPh>
    <rPh sb="26" eb="28">
      <t>カクニン</t>
    </rPh>
    <rPh sb="33" eb="35">
      <t>ナマエ</t>
    </rPh>
    <rPh sb="39" eb="41">
      <t>ホゾン</t>
    </rPh>
    <phoneticPr fontId="10"/>
  </si>
  <si>
    <t>③保存するときにPDF形式を選択して保存してください。</t>
    <rPh sb="1" eb="3">
      <t>ホゾン</t>
    </rPh>
    <rPh sb="11" eb="13">
      <t>ケイシキ</t>
    </rPh>
    <rPh sb="14" eb="16">
      <t>センタク</t>
    </rPh>
    <rPh sb="18" eb="20">
      <t>ホゾン</t>
    </rPh>
    <phoneticPr fontId="10"/>
  </si>
  <si>
    <t>・やむを得ず郵送提出の際は、封筒の表書きに「請求書在中」と記載ください。</t>
    <rPh sb="4" eb="5">
      <t>エ</t>
    </rPh>
    <phoneticPr fontId="3"/>
  </si>
  <si>
    <t>　（受付にて開封されないと、〆に入らないことがあります。）</t>
    <rPh sb="2" eb="4">
      <t>ウケツケ</t>
    </rPh>
    <rPh sb="6" eb="8">
      <t>カイフウ</t>
    </rPh>
    <rPh sb="16" eb="17">
      <t>ハイ</t>
    </rPh>
    <phoneticPr fontId="3"/>
  </si>
  <si>
    <t>・個別の現場、作業所への提出は認めておりません。それぞれの本支店への提出になりますので、</t>
    <rPh sb="1" eb="3">
      <t>コベツ</t>
    </rPh>
    <rPh sb="4" eb="6">
      <t>ゲンバ</t>
    </rPh>
    <rPh sb="7" eb="9">
      <t>サギョウ</t>
    </rPh>
    <rPh sb="9" eb="10">
      <t>ショ</t>
    </rPh>
    <rPh sb="12" eb="14">
      <t>テイシュツ</t>
    </rPh>
    <rPh sb="15" eb="16">
      <t>ミト</t>
    </rPh>
    <rPh sb="29" eb="32">
      <t>ホンシテン</t>
    </rPh>
    <rPh sb="34" eb="36">
      <t>テイシュツ</t>
    </rPh>
    <phoneticPr fontId="3"/>
  </si>
  <si>
    <t>　請求書以外の担当宛の書類、DMや休日のご案内等は別途に直接取引部署に送付ください。</t>
    <rPh sb="1" eb="4">
      <t>セイキュウショ</t>
    </rPh>
    <rPh sb="4" eb="6">
      <t>イガイ</t>
    </rPh>
    <rPh sb="7" eb="9">
      <t>タントウ</t>
    </rPh>
    <rPh sb="9" eb="10">
      <t>アテ</t>
    </rPh>
    <rPh sb="11" eb="13">
      <t>ショルイ</t>
    </rPh>
    <rPh sb="17" eb="19">
      <t>キュウジツ</t>
    </rPh>
    <rPh sb="21" eb="23">
      <t>アンナイ</t>
    </rPh>
    <rPh sb="23" eb="24">
      <t>ナド</t>
    </rPh>
    <rPh sb="25" eb="27">
      <t>ベット</t>
    </rPh>
    <rPh sb="28" eb="30">
      <t>チョクセツ</t>
    </rPh>
    <rPh sb="30" eb="32">
      <t>トリヒキ</t>
    </rPh>
    <rPh sb="32" eb="34">
      <t>ブショ</t>
    </rPh>
    <rPh sb="35" eb="37">
      <t>ソウフ</t>
    </rPh>
    <phoneticPr fontId="3"/>
  </si>
  <si>
    <t>・送付状や貴社用紙の添付は不要です。</t>
    <rPh sb="1" eb="4">
      <t>ソウフジョウ</t>
    </rPh>
    <rPh sb="5" eb="7">
      <t>キシャ</t>
    </rPh>
    <rPh sb="7" eb="9">
      <t>ヨウシ</t>
    </rPh>
    <rPh sb="10" eb="12">
      <t>テンプ</t>
    </rPh>
    <rPh sb="13" eb="15">
      <t>フヨウ</t>
    </rPh>
    <phoneticPr fontId="3"/>
  </si>
  <si>
    <t>３．〆と支払日</t>
    <rPh sb="4" eb="6">
      <t>シハライ</t>
    </rPh>
    <rPh sb="6" eb="7">
      <t>ヒ</t>
    </rPh>
    <phoneticPr fontId="3"/>
  </si>
  <si>
    <r>
      <t>・締日は</t>
    </r>
    <r>
      <rPr>
        <b/>
        <sz val="11"/>
        <color indexed="10"/>
        <rFont val="ＭＳ Ｐ明朝"/>
        <family val="1"/>
        <charset val="128"/>
      </rPr>
      <t>毎月末日締切、翌5日必着</t>
    </r>
    <r>
      <rPr>
        <sz val="11"/>
        <color indexed="8"/>
        <rFont val="ＭＳ Ｐ明朝"/>
        <family val="1"/>
        <charset val="128"/>
      </rPr>
      <t>です。</t>
    </r>
    <rPh sb="1" eb="3">
      <t>シメビ</t>
    </rPh>
    <rPh sb="4" eb="6">
      <t>マイツキ</t>
    </rPh>
    <rPh sb="6" eb="8">
      <t>マツジツ</t>
    </rPh>
    <rPh sb="8" eb="10">
      <t>シメキリ</t>
    </rPh>
    <rPh sb="11" eb="12">
      <t>ヨク</t>
    </rPh>
    <rPh sb="13" eb="14">
      <t>ヒ</t>
    </rPh>
    <rPh sb="14" eb="16">
      <t>ヒッチャク</t>
    </rPh>
    <phoneticPr fontId="3"/>
  </si>
  <si>
    <t>　専用メールアドレスに送信する場合は、5日23時までに送信してください。（土日祝受付可）</t>
    <rPh sb="1" eb="3">
      <t>センヨウ</t>
    </rPh>
    <rPh sb="11" eb="13">
      <t>ソウシン</t>
    </rPh>
    <rPh sb="15" eb="17">
      <t>バアイ</t>
    </rPh>
    <rPh sb="20" eb="21">
      <t>ニチ</t>
    </rPh>
    <rPh sb="23" eb="24">
      <t>ジ</t>
    </rPh>
    <rPh sb="27" eb="29">
      <t>ソウシン</t>
    </rPh>
    <rPh sb="37" eb="43">
      <t>ドニチシュクウケツケカ</t>
    </rPh>
    <phoneticPr fontId="10"/>
  </si>
  <si>
    <t>　郵送される場合は、5日が休日の際の締日は前日営業日になります。</t>
    <rPh sb="1" eb="3">
      <t>ユウソウ</t>
    </rPh>
    <phoneticPr fontId="10"/>
  </si>
  <si>
    <t>・個別の取引条件によって支払スパンは異なりますが、「毎月20日」が支払日となります。</t>
    <rPh sb="1" eb="3">
      <t>コベツ</t>
    </rPh>
    <rPh sb="4" eb="6">
      <t>トリヒキ</t>
    </rPh>
    <rPh sb="6" eb="8">
      <t>ジョウケン</t>
    </rPh>
    <rPh sb="12" eb="14">
      <t>シハライ</t>
    </rPh>
    <rPh sb="18" eb="19">
      <t>コト</t>
    </rPh>
    <rPh sb="26" eb="28">
      <t>マイツキ</t>
    </rPh>
    <rPh sb="30" eb="31">
      <t>ヒ</t>
    </rPh>
    <rPh sb="33" eb="35">
      <t>シハライ</t>
    </rPh>
    <rPh sb="35" eb="36">
      <t>ヒ</t>
    </rPh>
    <phoneticPr fontId="3"/>
  </si>
  <si>
    <t>　現金払の部分は銀行振込、手形払につきましては簡易書留による郵送になります。</t>
    <rPh sb="1" eb="3">
      <t>ゲンキン</t>
    </rPh>
    <rPh sb="3" eb="4">
      <t>ハラ</t>
    </rPh>
    <rPh sb="5" eb="7">
      <t>ブブン</t>
    </rPh>
    <rPh sb="8" eb="10">
      <t>ギンコウ</t>
    </rPh>
    <rPh sb="10" eb="12">
      <t>フリコミ</t>
    </rPh>
    <rPh sb="13" eb="15">
      <t>テガタ</t>
    </rPh>
    <rPh sb="15" eb="16">
      <t>バライ</t>
    </rPh>
    <rPh sb="23" eb="25">
      <t>カンイ</t>
    </rPh>
    <rPh sb="25" eb="27">
      <t>カキトメ</t>
    </rPh>
    <rPh sb="30" eb="32">
      <t>ユウソウ</t>
    </rPh>
    <phoneticPr fontId="3"/>
  </si>
  <si>
    <t>　（なお、20日が祝祭日の場合、振込は翌銀行営業日の振込になります。）</t>
    <rPh sb="7" eb="8">
      <t>ヒ</t>
    </rPh>
    <rPh sb="9" eb="12">
      <t>シュクサイジツ</t>
    </rPh>
    <rPh sb="13" eb="15">
      <t>バアイ</t>
    </rPh>
    <rPh sb="16" eb="18">
      <t>フリコミ</t>
    </rPh>
    <rPh sb="19" eb="20">
      <t>ヨク</t>
    </rPh>
    <rPh sb="20" eb="22">
      <t>ギンコウ</t>
    </rPh>
    <rPh sb="22" eb="25">
      <t>エイギョウビ</t>
    </rPh>
    <rPh sb="26" eb="28">
      <t>フリコミ</t>
    </rPh>
    <phoneticPr fontId="3"/>
  </si>
  <si>
    <t>４．書式について</t>
    <rPh sb="2" eb="4">
      <t>ショシキ</t>
    </rPh>
    <phoneticPr fontId="3"/>
  </si>
  <si>
    <t>≪内訳≫欄を作成すると、自動的に請求金額が計算されます。</t>
    <rPh sb="1" eb="3">
      <t>ウチワケ</t>
    </rPh>
    <rPh sb="4" eb="5">
      <t>ラン</t>
    </rPh>
    <rPh sb="6" eb="8">
      <t>サクセイ</t>
    </rPh>
    <rPh sb="12" eb="15">
      <t>ジドウテキ</t>
    </rPh>
    <rPh sb="16" eb="18">
      <t>セイキュウ</t>
    </rPh>
    <rPh sb="18" eb="20">
      <t>キンガク</t>
    </rPh>
    <rPh sb="21" eb="23">
      <t>ケイサン</t>
    </rPh>
    <phoneticPr fontId="3"/>
  </si>
  <si>
    <t>自動作成される部分については、「書込禁止」の保護をかけております。</t>
    <rPh sb="0" eb="2">
      <t>ジドウ</t>
    </rPh>
    <rPh sb="2" eb="4">
      <t>サクセイ</t>
    </rPh>
    <rPh sb="7" eb="9">
      <t>ブブン</t>
    </rPh>
    <rPh sb="16" eb="18">
      <t>カキコ</t>
    </rPh>
    <rPh sb="18" eb="20">
      <t>キンシ</t>
    </rPh>
    <rPh sb="22" eb="24">
      <t>ホゴ</t>
    </rPh>
    <phoneticPr fontId="3"/>
  </si>
  <si>
    <t>5.作成上の注意</t>
    <rPh sb="2" eb="4">
      <t>サクセイ</t>
    </rPh>
    <rPh sb="4" eb="5">
      <t>ウエ</t>
    </rPh>
    <rPh sb="6" eb="8">
      <t>チュウイ</t>
    </rPh>
    <phoneticPr fontId="3"/>
  </si>
  <si>
    <r>
      <t>・</t>
    </r>
    <r>
      <rPr>
        <b/>
        <sz val="11"/>
        <color rgb="FFFF0000"/>
        <rFont val="ＭＳ Ｐ明朝"/>
        <family val="1"/>
        <charset val="128"/>
      </rPr>
      <t>「弊社担当」名は必須項目です</t>
    </r>
    <r>
      <rPr>
        <sz val="11"/>
        <color theme="1"/>
        <rFont val="ＭＳ Ｐ明朝"/>
        <family val="1"/>
        <charset val="128"/>
      </rPr>
      <t>。当社の物件担当依頼者・注文者名を必ず入力ください。</t>
    </r>
    <rPh sb="2" eb="4">
      <t>ヘイシャ</t>
    </rPh>
    <rPh sb="4" eb="6">
      <t>タントウ</t>
    </rPh>
    <rPh sb="7" eb="8">
      <t>メイ</t>
    </rPh>
    <rPh sb="9" eb="11">
      <t>ヒッス</t>
    </rPh>
    <rPh sb="11" eb="13">
      <t>コウモク</t>
    </rPh>
    <phoneticPr fontId="3"/>
  </si>
  <si>
    <t>・内訳が「鑑」に収まらない場合、「内訳」もしくは、「御社作成の内訳」を添付の上、</t>
    <rPh sb="1" eb="3">
      <t>ウチワケ</t>
    </rPh>
    <rPh sb="5" eb="6">
      <t>カガミ</t>
    </rPh>
    <rPh sb="8" eb="9">
      <t>オサ</t>
    </rPh>
    <rPh sb="13" eb="15">
      <t>バアイ</t>
    </rPh>
    <rPh sb="17" eb="19">
      <t>ウチワケ</t>
    </rPh>
    <rPh sb="26" eb="28">
      <t>オンシャ</t>
    </rPh>
    <rPh sb="28" eb="30">
      <t>サクセイ</t>
    </rPh>
    <rPh sb="31" eb="33">
      <t>ウチワケ</t>
    </rPh>
    <rPh sb="35" eb="37">
      <t>テンプ</t>
    </rPh>
    <rPh sb="38" eb="39">
      <t>ウエ</t>
    </rPh>
    <phoneticPr fontId="3"/>
  </si>
  <si>
    <t>　記載例の通り、表書きに総額を一式入力の上、｢別紙内訳の通り」と記載下さい。</t>
    <rPh sb="1" eb="3">
      <t>キサイ</t>
    </rPh>
    <rPh sb="3" eb="4">
      <t>レイ</t>
    </rPh>
    <rPh sb="5" eb="6">
      <t>トオ</t>
    </rPh>
    <rPh sb="8" eb="10">
      <t>オモテガ</t>
    </rPh>
    <rPh sb="12" eb="14">
      <t>ソウガク</t>
    </rPh>
    <rPh sb="15" eb="17">
      <t>イッシキ</t>
    </rPh>
    <rPh sb="17" eb="19">
      <t>ニュウリョク</t>
    </rPh>
    <rPh sb="20" eb="21">
      <t>ウエ</t>
    </rPh>
    <rPh sb="23" eb="25">
      <t>ベッシ</t>
    </rPh>
    <rPh sb="25" eb="27">
      <t>ウチワケ</t>
    </rPh>
    <rPh sb="28" eb="29">
      <t>トオ</t>
    </rPh>
    <rPh sb="32" eb="34">
      <t>キサイ</t>
    </rPh>
    <rPh sb="34" eb="35">
      <t>クダ</t>
    </rPh>
    <phoneticPr fontId="3"/>
  </si>
  <si>
    <t>・指定口座は初回ご請求の際に記入ください。以降変更のない場合は、空欄で構いません。</t>
    <rPh sb="1" eb="3">
      <t>シテイ</t>
    </rPh>
    <rPh sb="3" eb="5">
      <t>コウザ</t>
    </rPh>
    <rPh sb="6" eb="8">
      <t>ショカイ</t>
    </rPh>
    <rPh sb="9" eb="11">
      <t>セイキュウ</t>
    </rPh>
    <rPh sb="12" eb="13">
      <t>サイ</t>
    </rPh>
    <rPh sb="14" eb="16">
      <t>キニュウ</t>
    </rPh>
    <rPh sb="21" eb="23">
      <t>イコウ</t>
    </rPh>
    <rPh sb="23" eb="25">
      <t>ヘンコウ</t>
    </rPh>
    <rPh sb="28" eb="30">
      <t>バアイ</t>
    </rPh>
    <rPh sb="32" eb="34">
      <t>クウラン</t>
    </rPh>
    <rPh sb="35" eb="36">
      <t>カマ</t>
    </rPh>
    <phoneticPr fontId="3"/>
  </si>
  <si>
    <t>工事1部</t>
    <rPh sb="0" eb="2">
      <t>コウジ</t>
    </rPh>
    <rPh sb="3" eb="4">
      <t>ブ</t>
    </rPh>
    <phoneticPr fontId="10"/>
  </si>
  <si>
    <t>03-1111-1111</t>
    <phoneticPr fontId="10"/>
  </si>
  <si>
    <t>03-2222-2222</t>
    <phoneticPr fontId="10"/>
  </si>
  <si>
    <t>みずほ</t>
    <phoneticPr fontId="10"/>
  </si>
  <si>
    <t>ｻﾝｶｸｿﾞｳｴﾝ(ｶ</t>
    <phoneticPr fontId="10"/>
  </si>
  <si>
    <t>植栽管理</t>
    <rPh sb="0" eb="4">
      <t>ショクサイカンリ</t>
    </rPh>
    <phoneticPr fontId="10"/>
  </si>
  <si>
    <t>式</t>
  </si>
  <si>
    <t>会社CD</t>
    <rPh sb="0" eb="2">
      <t>カイシャ</t>
    </rPh>
    <phoneticPr fontId="10"/>
  </si>
  <si>
    <t>株式会社日比谷アメニス</t>
    <rPh sb="0" eb="11">
      <t>ヒビヤ</t>
    </rPh>
    <phoneticPr fontId="2"/>
  </si>
  <si>
    <t>A</t>
    <phoneticPr fontId="10"/>
  </si>
  <si>
    <t>太陽スポーツ施設株式会社</t>
    <rPh sb="0" eb="2">
      <t>タイヨウ</t>
    </rPh>
    <rPh sb="6" eb="8">
      <t>シセツ</t>
    </rPh>
    <phoneticPr fontId="2"/>
  </si>
  <si>
    <t>B</t>
    <phoneticPr fontId="10"/>
  </si>
  <si>
    <t>工事2部</t>
    <rPh sb="0" eb="2">
      <t>コウジ</t>
    </rPh>
    <rPh sb="3" eb="4">
      <t>ブ</t>
    </rPh>
    <phoneticPr fontId="10"/>
  </si>
  <si>
    <t>箇所</t>
  </si>
  <si>
    <t>信用金庫</t>
    <rPh sb="0" eb="4">
      <t>シンヨウキンコ</t>
    </rPh>
    <phoneticPr fontId="10"/>
  </si>
  <si>
    <t>北部緑地株式会社</t>
    <rPh sb="0" eb="8">
      <t>ホクブリョクチカブシキ</t>
    </rPh>
    <phoneticPr fontId="1"/>
  </si>
  <si>
    <t>C</t>
    <phoneticPr fontId="10"/>
  </si>
  <si>
    <t>工事3部</t>
    <rPh sb="0" eb="2">
      <t>コウジ</t>
    </rPh>
    <rPh sb="3" eb="4">
      <t>ブ</t>
    </rPh>
    <phoneticPr fontId="10"/>
  </si>
  <si>
    <t>ケ</t>
  </si>
  <si>
    <t>信用組合</t>
    <rPh sb="0" eb="2">
      <t>シンヨウ</t>
    </rPh>
    <rPh sb="2" eb="4">
      <t>クミアイ</t>
    </rPh>
    <phoneticPr fontId="10"/>
  </si>
  <si>
    <t>株式会社グリーバル</t>
    <rPh sb="0" eb="4">
      <t>カブシキ</t>
    </rPh>
    <phoneticPr fontId="1"/>
  </si>
  <si>
    <t>D</t>
    <phoneticPr fontId="10"/>
  </si>
  <si>
    <t>ｺﾐｭﾆﾃｨﾋﾞｼﾞﾈｽ部</t>
    <rPh sb="12" eb="13">
      <t>ブ</t>
    </rPh>
    <phoneticPr fontId="10"/>
  </si>
  <si>
    <t>農林中央金庫</t>
    <rPh sb="0" eb="2">
      <t>ノウリン</t>
    </rPh>
    <rPh sb="2" eb="4">
      <t>チュウオウ</t>
    </rPh>
    <rPh sb="4" eb="6">
      <t>キンコ</t>
    </rPh>
    <phoneticPr fontId="10"/>
  </si>
  <si>
    <t>株式会社エコル</t>
    <rPh sb="0" eb="4">
      <t>カブシキ</t>
    </rPh>
    <phoneticPr fontId="1"/>
  </si>
  <si>
    <t>E</t>
    <phoneticPr fontId="10"/>
  </si>
  <si>
    <t>社会環境部</t>
    <rPh sb="0" eb="2">
      <t>シャカイ</t>
    </rPh>
    <rPh sb="2" eb="4">
      <t>カンキョウ</t>
    </rPh>
    <rPh sb="4" eb="5">
      <t>ブ</t>
    </rPh>
    <phoneticPr fontId="10"/>
  </si>
  <si>
    <t>pot</t>
  </si>
  <si>
    <t>農業協同組合</t>
    <rPh sb="0" eb="2">
      <t>ノウギョウ</t>
    </rPh>
    <rPh sb="2" eb="4">
      <t>キョウドウ</t>
    </rPh>
    <rPh sb="4" eb="6">
      <t>クミアイ</t>
    </rPh>
    <phoneticPr fontId="10"/>
  </si>
  <si>
    <t>株式会社エコルシステム</t>
    <rPh sb="0" eb="4">
      <t>カブシキ</t>
    </rPh>
    <phoneticPr fontId="1"/>
  </si>
  <si>
    <t>F</t>
    <phoneticPr fontId="10"/>
  </si>
  <si>
    <t>企画環境部</t>
    <rPh sb="0" eb="2">
      <t>キカク</t>
    </rPh>
    <rPh sb="2" eb="5">
      <t>カンキョウブ</t>
    </rPh>
    <phoneticPr fontId="10"/>
  </si>
  <si>
    <t>本</t>
  </si>
  <si>
    <t>漁業協同組合</t>
    <rPh sb="0" eb="2">
      <t>ギョギョウ</t>
    </rPh>
    <rPh sb="2" eb="4">
      <t>キョウドウ</t>
    </rPh>
    <rPh sb="4" eb="6">
      <t>クミアイ</t>
    </rPh>
    <phoneticPr fontId="10"/>
  </si>
  <si>
    <t>株式会社アメニス山梨</t>
    <rPh sb="0" eb="2">
      <t>カブシキ</t>
    </rPh>
    <rPh sb="2" eb="4">
      <t>カイシャ</t>
    </rPh>
    <rPh sb="8" eb="10">
      <t>ヤマナシ</t>
    </rPh>
    <phoneticPr fontId="1"/>
  </si>
  <si>
    <t>G</t>
    <phoneticPr fontId="10"/>
  </si>
  <si>
    <t>景観環境1部</t>
    <rPh sb="0" eb="2">
      <t>ケイカン</t>
    </rPh>
    <rPh sb="2" eb="4">
      <t>カンキョウ</t>
    </rPh>
    <rPh sb="5" eb="6">
      <t>ブ</t>
    </rPh>
    <phoneticPr fontId="10"/>
  </si>
  <si>
    <t>株</t>
  </si>
  <si>
    <t>農業協同組合連合会</t>
    <rPh sb="0" eb="2">
      <t>ノウギョウ</t>
    </rPh>
    <rPh sb="2" eb="4">
      <t>キョウドウ</t>
    </rPh>
    <rPh sb="4" eb="6">
      <t>クミアイ</t>
    </rPh>
    <rPh sb="6" eb="9">
      <t>レンゴウカイ</t>
    </rPh>
    <phoneticPr fontId="10"/>
  </si>
  <si>
    <t>株式会社橘木</t>
    <rPh sb="0" eb="2">
      <t>カブシキ</t>
    </rPh>
    <rPh sb="2" eb="4">
      <t>カイシャ</t>
    </rPh>
    <rPh sb="4" eb="5">
      <t>タチバナ</t>
    </rPh>
    <rPh sb="5" eb="6">
      <t>キ</t>
    </rPh>
    <phoneticPr fontId="1"/>
  </si>
  <si>
    <t>I</t>
    <phoneticPr fontId="10"/>
  </si>
  <si>
    <t>景観環境2部</t>
    <rPh sb="0" eb="2">
      <t>ケイカン</t>
    </rPh>
    <rPh sb="2" eb="4">
      <t>カンキョウ</t>
    </rPh>
    <rPh sb="5" eb="6">
      <t>ブ</t>
    </rPh>
    <phoneticPr fontId="10"/>
  </si>
  <si>
    <t>鉢</t>
  </si>
  <si>
    <t>漁業協同組合連合会</t>
    <rPh sb="0" eb="2">
      <t>ギョギョウ</t>
    </rPh>
    <rPh sb="2" eb="4">
      <t>キョウドウ</t>
    </rPh>
    <rPh sb="4" eb="6">
      <t>クミアイ</t>
    </rPh>
    <rPh sb="6" eb="9">
      <t>レンゴウカイ</t>
    </rPh>
    <phoneticPr fontId="10"/>
  </si>
  <si>
    <t>共創環境部</t>
    <rPh sb="0" eb="1">
      <t>キョウ</t>
    </rPh>
    <rPh sb="1" eb="2">
      <t>ソウ</t>
    </rPh>
    <rPh sb="2" eb="4">
      <t>カンキョウ</t>
    </rPh>
    <rPh sb="4" eb="5">
      <t>ブ</t>
    </rPh>
    <phoneticPr fontId="10"/>
  </si>
  <si>
    <t>労働金庫連合会</t>
    <rPh sb="0" eb="2">
      <t>ロウドウ</t>
    </rPh>
    <rPh sb="2" eb="4">
      <t>キンコ</t>
    </rPh>
    <rPh sb="4" eb="7">
      <t>レンゴウカイ</t>
    </rPh>
    <phoneticPr fontId="10"/>
  </si>
  <si>
    <t>大阪支店</t>
    <rPh sb="0" eb="2">
      <t>オオサカ</t>
    </rPh>
    <rPh sb="2" eb="4">
      <t>シテン</t>
    </rPh>
    <phoneticPr fontId="10"/>
  </si>
  <si>
    <t>m</t>
  </si>
  <si>
    <t>労働金庫</t>
    <rPh sb="0" eb="2">
      <t>ロウドウ</t>
    </rPh>
    <rPh sb="2" eb="4">
      <t>キンコ</t>
    </rPh>
    <phoneticPr fontId="10"/>
  </si>
  <si>
    <t>東関東支店</t>
    <rPh sb="0" eb="1">
      <t>ヒガシ</t>
    </rPh>
    <rPh sb="1" eb="3">
      <t>カントウ</t>
    </rPh>
    <rPh sb="3" eb="5">
      <t>シテン</t>
    </rPh>
    <phoneticPr fontId="10"/>
  </si>
  <si>
    <t>㎡</t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</si>
  <si>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10"/>
  </si>
  <si>
    <t>名古屋支店</t>
    <rPh sb="0" eb="3">
      <t>ナゴヤ</t>
    </rPh>
    <rPh sb="3" eb="5">
      <t>シテン</t>
    </rPh>
    <phoneticPr fontId="10"/>
  </si>
  <si>
    <t>㎥</t>
  </si>
  <si>
    <t>仙台支店</t>
    <rPh sb="0" eb="2">
      <t>センダイ</t>
    </rPh>
    <rPh sb="2" eb="4">
      <t>シテン</t>
    </rPh>
    <phoneticPr fontId="10"/>
  </si>
  <si>
    <t>t</t>
  </si>
  <si>
    <t>九州支店</t>
    <rPh sb="0" eb="2">
      <t>キュウシュウ</t>
    </rPh>
    <rPh sb="2" eb="4">
      <t>シテン</t>
    </rPh>
    <phoneticPr fontId="10"/>
  </si>
  <si>
    <t>kg</t>
  </si>
  <si>
    <t>PBユニット</t>
    <phoneticPr fontId="10"/>
  </si>
  <si>
    <t>L</t>
  </si>
  <si>
    <t>LTユニット</t>
    <phoneticPr fontId="10"/>
  </si>
  <si>
    <t>％</t>
  </si>
  <si>
    <t>ISユニット</t>
    <phoneticPr fontId="10"/>
  </si>
  <si>
    <t>GAユニット</t>
    <phoneticPr fontId="10"/>
  </si>
  <si>
    <t>人</t>
  </si>
  <si>
    <t>GI統括部</t>
    <rPh sb="2" eb="4">
      <t>トウカツ</t>
    </rPh>
    <rPh sb="4" eb="5">
      <t>ブ</t>
    </rPh>
    <phoneticPr fontId="10"/>
  </si>
  <si>
    <t>北部緑地株式会社</t>
    <rPh sb="0" eb="8">
      <t>ホクブリョクチカブシキガイシャ</t>
    </rPh>
    <phoneticPr fontId="10"/>
  </si>
  <si>
    <t>台</t>
  </si>
  <si>
    <t>PB部</t>
    <rPh sb="2" eb="3">
      <t>ブ</t>
    </rPh>
    <phoneticPr fontId="10"/>
  </si>
  <si>
    <t>個</t>
  </si>
  <si>
    <t>企画営業部</t>
    <rPh sb="0" eb="2">
      <t>キカク</t>
    </rPh>
    <rPh sb="2" eb="4">
      <t>エイギョウ</t>
    </rPh>
    <rPh sb="4" eb="5">
      <t>ブ</t>
    </rPh>
    <phoneticPr fontId="10"/>
  </si>
  <si>
    <t>太陽スポーツ施設株式会社</t>
    <rPh sb="0" eb="2">
      <t>タイヨウ</t>
    </rPh>
    <rPh sb="6" eb="12">
      <t>シセツカブシキガイシャ</t>
    </rPh>
    <phoneticPr fontId="10"/>
  </si>
  <si>
    <t>基</t>
  </si>
  <si>
    <t>技術部</t>
    <rPh sb="0" eb="2">
      <t>ギジュツ</t>
    </rPh>
    <rPh sb="2" eb="3">
      <t>ブ</t>
    </rPh>
    <phoneticPr fontId="10"/>
  </si>
  <si>
    <t>脚</t>
  </si>
  <si>
    <t>枚</t>
  </si>
  <si>
    <t>巻</t>
  </si>
  <si>
    <t>袋</t>
  </si>
  <si>
    <t>箱</t>
  </si>
  <si>
    <t>束</t>
  </si>
  <si>
    <t>組</t>
  </si>
  <si>
    <t>ﾛｰﾙ</t>
  </si>
  <si>
    <t>ｹｰｽ</t>
  </si>
  <si>
    <t>SET</t>
  </si>
  <si>
    <t>月</t>
  </si>
  <si>
    <t>日</t>
  </si>
  <si>
    <t>時間</t>
  </si>
  <si>
    <t>回</t>
  </si>
  <si>
    <t>検体</t>
  </si>
  <si>
    <t>－</t>
    <phoneticPr fontId="1"/>
  </si>
  <si>
    <t>工事1部1課</t>
    <rPh sb="0" eb="2">
      <t>コウジ</t>
    </rPh>
    <rPh sb="3" eb="4">
      <t>ブ</t>
    </rPh>
    <rPh sb="5" eb="6">
      <t>カ</t>
    </rPh>
    <phoneticPr fontId="10"/>
  </si>
  <si>
    <t>工事1部2課</t>
    <rPh sb="0" eb="2">
      <t>コウジ</t>
    </rPh>
    <rPh sb="3" eb="4">
      <t>ブ</t>
    </rPh>
    <rPh sb="5" eb="6">
      <t>カ</t>
    </rPh>
    <phoneticPr fontId="10"/>
  </si>
  <si>
    <t>工事2部1課</t>
    <rPh sb="0" eb="2">
      <t>コウジ</t>
    </rPh>
    <rPh sb="3" eb="4">
      <t>ブ</t>
    </rPh>
    <rPh sb="5" eb="6">
      <t>カ</t>
    </rPh>
    <phoneticPr fontId="10"/>
  </si>
  <si>
    <t>工事2部2課</t>
    <rPh sb="0" eb="2">
      <t>コウジ</t>
    </rPh>
    <rPh sb="3" eb="4">
      <t>ブ</t>
    </rPh>
    <rPh sb="5" eb="6">
      <t>カ</t>
    </rPh>
    <phoneticPr fontId="10"/>
  </si>
  <si>
    <t>工事3部1課</t>
    <rPh sb="0" eb="2">
      <t>コウジ</t>
    </rPh>
    <rPh sb="3" eb="4">
      <t>ブ</t>
    </rPh>
    <rPh sb="5" eb="6">
      <t>カ</t>
    </rPh>
    <phoneticPr fontId="10"/>
  </si>
  <si>
    <t>工事3部2課</t>
    <rPh sb="0" eb="2">
      <t>コウジ</t>
    </rPh>
    <rPh sb="3" eb="4">
      <t>ブ</t>
    </rPh>
    <rPh sb="5" eb="6">
      <t>カ</t>
    </rPh>
    <phoneticPr fontId="10"/>
  </si>
  <si>
    <t>CBアライアンス本部</t>
    <rPh sb="8" eb="10">
      <t>ホンブ</t>
    </rPh>
    <phoneticPr fontId="10"/>
  </si>
  <si>
    <t>CB運営部</t>
    <rPh sb="2" eb="4">
      <t>ウンエイ</t>
    </rPh>
    <rPh sb="4" eb="5">
      <t>ブ</t>
    </rPh>
    <phoneticPr fontId="10"/>
  </si>
  <si>
    <t>CB安全推進室</t>
    <rPh sb="2" eb="7">
      <t>アンゼンスイシンシツ</t>
    </rPh>
    <phoneticPr fontId="10"/>
  </si>
  <si>
    <t>CBコスト管理部</t>
    <rPh sb="5" eb="7">
      <t>カンリ</t>
    </rPh>
    <rPh sb="7" eb="8">
      <t>ブ</t>
    </rPh>
    <phoneticPr fontId="10"/>
  </si>
  <si>
    <t>CB企画部</t>
    <rPh sb="2" eb="4">
      <t>キカク</t>
    </rPh>
    <rPh sb="4" eb="5">
      <t>ブ</t>
    </rPh>
    <phoneticPr fontId="10"/>
  </si>
  <si>
    <t>民間事業統括部</t>
    <rPh sb="0" eb="7">
      <t>ミンカンジギョウトウカツブ</t>
    </rPh>
    <phoneticPr fontId="10"/>
  </si>
  <si>
    <t>景観環境部</t>
    <rPh sb="0" eb="2">
      <t>ケイカン</t>
    </rPh>
    <rPh sb="2" eb="4">
      <t>カンキョウ</t>
    </rPh>
    <rPh sb="4" eb="5">
      <t>ブ</t>
    </rPh>
    <phoneticPr fontId="10"/>
  </si>
  <si>
    <t>グリーンソリューション部</t>
    <rPh sb="11" eb="12">
      <t>ブ</t>
    </rPh>
    <phoneticPr fontId="10"/>
  </si>
  <si>
    <t>共創環境部事業デザイングループ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ジギョウ</t>
    </rPh>
    <phoneticPr fontId="10"/>
  </si>
  <si>
    <t>共創環境部計画デザイングループ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ケイカク</t>
    </rPh>
    <phoneticPr fontId="10"/>
  </si>
  <si>
    <t>特殊緑化推進室</t>
    <rPh sb="0" eb="4">
      <t>トクシュリョッカ</t>
    </rPh>
    <rPh sb="4" eb="7">
      <t>スイシンシツ</t>
    </rPh>
    <phoneticPr fontId="10"/>
  </si>
  <si>
    <t>環境エネルギー部</t>
    <rPh sb="0" eb="2">
      <t>カンキョウ</t>
    </rPh>
    <rPh sb="7" eb="8">
      <t>ブ</t>
    </rPh>
    <phoneticPr fontId="10"/>
  </si>
  <si>
    <t>生産調達部</t>
    <rPh sb="0" eb="5">
      <t>セイサンチョウタツブ</t>
    </rPh>
    <phoneticPr fontId="10"/>
  </si>
  <si>
    <t>大阪支店KR部</t>
    <rPh sb="0" eb="2">
      <t>オオサカ</t>
    </rPh>
    <rPh sb="2" eb="4">
      <t>シテン</t>
    </rPh>
    <rPh sb="6" eb="7">
      <t>ブ</t>
    </rPh>
    <phoneticPr fontId="10"/>
  </si>
  <si>
    <t>大阪支店CS部</t>
    <rPh sb="0" eb="2">
      <t>オオサカ</t>
    </rPh>
    <rPh sb="2" eb="4">
      <t>シテン</t>
    </rPh>
    <rPh sb="6" eb="7">
      <t>ブ</t>
    </rPh>
    <phoneticPr fontId="10"/>
  </si>
  <si>
    <t>東関東支店景環緑地課</t>
    <rPh sb="0" eb="1">
      <t>ヒガシ</t>
    </rPh>
    <rPh sb="1" eb="3">
      <t>カントウ</t>
    </rPh>
    <rPh sb="3" eb="5">
      <t>シテン</t>
    </rPh>
    <rPh sb="5" eb="9">
      <t>ケイカンリョクチ</t>
    </rPh>
    <rPh sb="9" eb="10">
      <t>カ</t>
    </rPh>
    <phoneticPr fontId="10"/>
  </si>
  <si>
    <t>東関東支店CS課</t>
    <rPh sb="0" eb="1">
      <t>ヒガシ</t>
    </rPh>
    <rPh sb="1" eb="3">
      <t>カントウ</t>
    </rPh>
    <rPh sb="3" eb="5">
      <t>シテン</t>
    </rPh>
    <rPh sb="7" eb="8">
      <t>カ</t>
    </rPh>
    <phoneticPr fontId="10"/>
  </si>
  <si>
    <t>株式会社グリーバル</t>
    <rPh sb="0" eb="4">
      <t>カブシキガイシャ</t>
    </rPh>
    <phoneticPr fontId="10"/>
  </si>
  <si>
    <t>ソーシャルグリーン1部</t>
    <rPh sb="10" eb="11">
      <t>ブ</t>
    </rPh>
    <phoneticPr fontId="10"/>
  </si>
  <si>
    <t>ソーシャルグリーン2部</t>
    <rPh sb="10" eb="11">
      <t>ブ</t>
    </rPh>
    <phoneticPr fontId="10"/>
  </si>
  <si>
    <t>グリーンリレーション部アーバンスケープユニット</t>
    <rPh sb="10" eb="11">
      <t>ベ</t>
    </rPh>
    <phoneticPr fontId="10"/>
  </si>
  <si>
    <t>グリーンリレーション部パブリックビジネスユニット</t>
    <rPh sb="10" eb="11">
      <t>ベ</t>
    </rPh>
    <phoneticPr fontId="10"/>
  </si>
  <si>
    <t>グリーンリレーション部グリーンエンジニアユニット</t>
    <rPh sb="10" eb="11">
      <t>ベ</t>
    </rPh>
    <phoneticPr fontId="10"/>
  </si>
  <si>
    <t>グリーンリレーション部特殊緑化推進室</t>
    <rPh sb="10" eb="11">
      <t>ベ</t>
    </rPh>
    <rPh sb="11" eb="15">
      <t>トクシュリョッカ</t>
    </rPh>
    <rPh sb="15" eb="18">
      <t>スイシンシツ</t>
    </rPh>
    <phoneticPr fontId="10"/>
  </si>
  <si>
    <t>株式会社エコル</t>
    <rPh sb="0" eb="4">
      <t>カブシキガイシャ</t>
    </rPh>
    <phoneticPr fontId="10"/>
  </si>
  <si>
    <t>株式会社エコルシステム</t>
    <rPh sb="0" eb="4">
      <t>カブシキガイシャ</t>
    </rPh>
    <phoneticPr fontId="10"/>
  </si>
  <si>
    <t>技術課</t>
    <rPh sb="0" eb="3">
      <t>ギジュツカ</t>
    </rPh>
    <phoneticPr fontId="10"/>
  </si>
  <si>
    <t>企画課</t>
    <rPh sb="0" eb="3">
      <t>キカクカ</t>
    </rPh>
    <phoneticPr fontId="10"/>
  </si>
  <si>
    <t>株式会社橘木</t>
    <rPh sb="0" eb="4">
      <t>カブシキガイシャ</t>
    </rPh>
    <rPh sb="4" eb="6">
      <t>タチバナキ</t>
    </rPh>
    <phoneticPr fontId="10"/>
  </si>
  <si>
    <t>株式会社アメニス山梨</t>
    <rPh sb="0" eb="4">
      <t>カブシキガイシャ</t>
    </rPh>
    <rPh sb="8" eb="10">
      <t>ヤマナシ</t>
    </rPh>
    <phoneticPr fontId="10"/>
  </si>
  <si>
    <t>環境緑花研究室</t>
    <rPh sb="0" eb="2">
      <t>カンキョウ</t>
    </rPh>
    <rPh sb="2" eb="3">
      <t>ミドリ</t>
    </rPh>
    <rPh sb="3" eb="4">
      <t>ハナ</t>
    </rPh>
    <rPh sb="4" eb="7">
      <t>ケンキュウシツ</t>
    </rPh>
    <phoneticPr fontId="10"/>
  </si>
  <si>
    <t>工務DX推進室</t>
    <rPh sb="0" eb="2">
      <t>コウム</t>
    </rPh>
    <rPh sb="4" eb="7">
      <t>スイシンシツ</t>
    </rPh>
    <phoneticPr fontId="10"/>
  </si>
  <si>
    <t>品質保証部</t>
    <rPh sb="0" eb="2">
      <t>ヒンシツ</t>
    </rPh>
    <rPh sb="2" eb="5">
      <t>ホショウブ</t>
    </rPh>
    <phoneticPr fontId="10"/>
  </si>
  <si>
    <t>安全管理室</t>
    <rPh sb="0" eb="5">
      <t>アンゼンカンリシツ</t>
    </rPh>
    <phoneticPr fontId="10"/>
  </si>
  <si>
    <t>原価管理室</t>
    <rPh sb="0" eb="2">
      <t>ゲンカ</t>
    </rPh>
    <rPh sb="2" eb="5">
      <t>カンリシツ</t>
    </rPh>
    <phoneticPr fontId="10"/>
  </si>
  <si>
    <t>登録番号</t>
    <rPh sb="0" eb="4">
      <t>トウロクバンゴウ</t>
    </rPh>
    <phoneticPr fontId="10"/>
  </si>
  <si>
    <t>② 消費税額</t>
    <rPh sb="2" eb="5">
      <t>ショウヒゼイ</t>
    </rPh>
    <rPh sb="5" eb="6">
      <t>ガク</t>
    </rPh>
    <phoneticPr fontId="10"/>
  </si>
  <si>
    <t>合計【税率10%対象（税抜）】</t>
    <rPh sb="0" eb="2">
      <t>ゴウケイ</t>
    </rPh>
    <phoneticPr fontId="10"/>
  </si>
  <si>
    <t>合計【税率8%対象（税抜）】</t>
    <rPh sb="0" eb="2">
      <t>ゴウケイ</t>
    </rPh>
    <phoneticPr fontId="10"/>
  </si>
  <si>
    <t>≪税率8%内訳≫</t>
    <rPh sb="1" eb="3">
      <t>ゼイリツ</t>
    </rPh>
    <rPh sb="5" eb="7">
      <t>ウチワケ</t>
    </rPh>
    <phoneticPr fontId="10"/>
  </si>
  <si>
    <t>≪税率10%内訳≫</t>
    <rPh sb="1" eb="3">
      <t>ゼイリツ</t>
    </rPh>
    <rPh sb="6" eb="8">
      <t>ウチワケ</t>
    </rPh>
    <phoneticPr fontId="10"/>
  </si>
  <si>
    <t>本</t>
    <rPh sb="0" eb="1">
      <t>ホン</t>
    </rPh>
    <phoneticPr fontId="10"/>
  </si>
  <si>
    <t>⑤ 消費税額</t>
    <rPh sb="2" eb="5">
      <t>ショウヒゼイ</t>
    </rPh>
    <rPh sb="5" eb="6">
      <t>ガク</t>
    </rPh>
    <phoneticPr fontId="10"/>
  </si>
  <si>
    <t>消費税の事業者区分</t>
    <rPh sb="0" eb="3">
      <t>ショウヒゼイ</t>
    </rPh>
    <rPh sb="4" eb="7">
      <t>ジギョウシャ</t>
    </rPh>
    <rPh sb="7" eb="9">
      <t>クブン</t>
    </rPh>
    <phoneticPr fontId="10"/>
  </si>
  <si>
    <t>2023.10.1 改定</t>
    <phoneticPr fontId="10"/>
  </si>
  <si>
    <t>合計【非課税・不課税対象】</t>
    <rPh sb="0" eb="2">
      <t>ゴウケイ</t>
    </rPh>
    <rPh sb="3" eb="6">
      <t>ヒカゼイ</t>
    </rPh>
    <rPh sb="7" eb="10">
      <t>フカゼイ</t>
    </rPh>
    <phoneticPr fontId="10"/>
  </si>
  <si>
    <t>⑧ 請求合計額
【非課税・不課税対象】</t>
    <rPh sb="2" eb="7">
      <t>セイキュウゴウケイガク</t>
    </rPh>
    <rPh sb="9" eb="12">
      <t>ヒカゼイ</t>
    </rPh>
    <rPh sb="13" eb="16">
      <t>フカゼイ</t>
    </rPh>
    <rPh sb="16" eb="18">
      <t>タイショウ</t>
    </rPh>
    <phoneticPr fontId="10"/>
  </si>
  <si>
    <t>③+⑥+⑧　請求金額合計</t>
    <rPh sb="6" eb="8">
      <t>セイキュウ</t>
    </rPh>
    <rPh sb="8" eb="10">
      <t>キンガク</t>
    </rPh>
    <rPh sb="10" eb="12">
      <t>ゴウケイ</t>
    </rPh>
    <phoneticPr fontId="10"/>
  </si>
  <si>
    <t>不課税</t>
  </si>
  <si>
    <t>⑦ 請求金額【非課税・不課税対象】</t>
    <rPh sb="7" eb="10">
      <t>ヒカゼイ</t>
    </rPh>
    <rPh sb="11" eb="14">
      <t>フカゼイ</t>
    </rPh>
    <rPh sb="14" eb="16">
      <t>タイショウ</t>
    </rPh>
    <phoneticPr fontId="10"/>
  </si>
  <si>
    <t>会費</t>
    <rPh sb="0" eb="2">
      <t>カイヒ</t>
    </rPh>
    <phoneticPr fontId="10"/>
  </si>
  <si>
    <t>●これまでの請求書と違う点</t>
    <phoneticPr fontId="10"/>
  </si>
  <si>
    <t>課税事業者か、免税事業者かを選択してください。</t>
    <phoneticPr fontId="10"/>
  </si>
  <si>
    <t>課税事業者の場合は、登録番号を記載してください。</t>
    <phoneticPr fontId="10"/>
  </si>
  <si>
    <t>免税事業者の場合は、登録番号をブランクにしてください。</t>
    <phoneticPr fontId="10"/>
  </si>
  <si>
    <t>●こちらに書き切れない場合は、タブ「内訳（税率10%）」、「内訳(税率8%)」にご記載ください。</t>
    <phoneticPr fontId="10"/>
  </si>
  <si>
    <t>日比谷太郎</t>
    <rPh sb="0" eb="3">
      <t>ヒビヤ</t>
    </rPh>
    <rPh sb="3" eb="5">
      <t>タロウ</t>
    </rPh>
    <phoneticPr fontId="10"/>
  </si>
  <si>
    <t>××ビル植栽管理</t>
    <phoneticPr fontId="10"/>
  </si>
  <si>
    <t>〒108-0073 東京都港区三田4-7-27</t>
    <phoneticPr fontId="10"/>
  </si>
  <si>
    <t>請求花子</t>
    <phoneticPr fontId="10"/>
  </si>
  <si>
    <t>麻布</t>
    <phoneticPr fontId="10"/>
  </si>
  <si>
    <t>普通</t>
    <phoneticPr fontId="10"/>
  </si>
  <si>
    <t>式</t>
    <rPh sb="0" eb="1">
      <t>シキ</t>
    </rPh>
    <phoneticPr fontId="10"/>
  </si>
  <si>
    <t>別紙内訳の通り</t>
    <rPh sb="0" eb="4">
      <t>ベッシウチワケ</t>
    </rPh>
    <rPh sb="5" eb="6">
      <t>トオ</t>
    </rPh>
    <phoneticPr fontId="10"/>
  </si>
  <si>
    <t>T123456789123</t>
    <phoneticPr fontId="10"/>
  </si>
  <si>
    <t>△△造園　株式会社</t>
    <phoneticPr fontId="10"/>
  </si>
  <si>
    <t>人財開発センター</t>
    <rPh sb="0" eb="2">
      <t>ジンザイ</t>
    </rPh>
    <rPh sb="2" eb="4">
      <t>カイハツ</t>
    </rPh>
    <phoneticPr fontId="10"/>
  </si>
  <si>
    <t>GI統括部</t>
    <rPh sb="2" eb="5">
      <t>トウカツブ</t>
    </rPh>
    <phoneticPr fontId="10"/>
  </si>
  <si>
    <t>お水（500ｍｌペットボトル）</t>
    <rPh sb="1" eb="2">
      <t>ミズ</t>
    </rPh>
    <phoneticPr fontId="10"/>
  </si>
  <si>
    <t>※　専用請求書フォーマットの記載方法</t>
    <rPh sb="2" eb="4">
      <t>センヨウ</t>
    </rPh>
    <rPh sb="4" eb="7">
      <t>セイキュウショ</t>
    </rPh>
    <rPh sb="14" eb="16">
      <t>キサイ</t>
    </rPh>
    <rPh sb="16" eb="18">
      <t>ホウホウ</t>
    </rPh>
    <phoneticPr fontId="3"/>
  </si>
  <si>
    <t>≪内訳≫</t>
    <rPh sb="1" eb="3">
      <t>ウチワケ</t>
    </rPh>
    <phoneticPr fontId="10"/>
  </si>
  <si>
    <t>2023.8.24 改定</t>
    <phoneticPr fontId="10"/>
  </si>
  <si>
    <t>「記入例」に従い入力箇所にご記入ください。</t>
    <rPh sb="1" eb="3">
      <t>キニュウ</t>
    </rPh>
    <rPh sb="3" eb="4">
      <t>レイ</t>
    </rPh>
    <rPh sb="6" eb="7">
      <t>シタガ</t>
    </rPh>
    <rPh sb="8" eb="12">
      <t>ニュウリョクカショ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</si>
</sst>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0_ "/>
    <numFmt numFmtId="177" formatCode="#,##0;&quot;▲ &quot;#,##0"/>
    <numFmt numFmtId="178" formatCode="0000000#"/>
    <numFmt numFmtId="179" formatCode="m/d;@"/>
    <numFmt numFmtId="180" formatCode="yyyy/m/d;@"/>
    <numFmt numFmtId="181" formatCode="000000#"/>
    <numFmt numFmtId="182" formatCode="0.0_ "/>
    <numFmt numFmtId="183" formatCode="&quot;¥&quot;#,##0.\-;&quot;¥&quot;\▲#,##0.\-"/>
  </numFmts>
  <fonts count="27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 val="double"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4F622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002060"/>
      <name val="ＭＳ Ｐ明朝"/>
      <family val="1"/>
      <charset val="128"/>
    </font>
    <font>
      <b/>
      <sz val="11"/>
      <color rgb="FF00206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9FED8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12" xfId="0" applyNumberFormat="1" applyBorder="1" applyProtection="1">
      <alignment vertical="center"/>
      <protection locked="0"/>
    </xf>
    <xf numFmtId="178" fontId="0" fillId="0" borderId="17" xfId="0" applyNumberFormat="1" applyBorder="1" applyProtection="1">
      <alignment vertical="center"/>
      <protection locked="0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0" xfId="0" applyFont="1" applyBorder="1">
      <alignment vertical="center"/>
    </xf>
    <xf numFmtId="0" fontId="14" fillId="2" borderId="0" xfId="0" applyFont="1" applyFill="1" applyAlignment="1" applyProtection="1">
      <alignment horizontal="left" vertical="center" shrinkToFit="1"/>
      <protection locked="0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0" fillId="0" borderId="41" xfId="0" applyBorder="1">
      <alignment vertical="center"/>
    </xf>
    <xf numFmtId="0" fontId="26" fillId="0" borderId="0" xfId="0" applyFont="1">
      <alignment vertical="center"/>
    </xf>
    <xf numFmtId="0" fontId="0" fillId="3" borderId="67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177" fontId="14" fillId="3" borderId="52" xfId="0" applyNumberFormat="1" applyFont="1" applyFill="1" applyBorder="1" applyAlignment="1">
      <alignment horizontal="right" vertical="center"/>
    </xf>
    <xf numFmtId="177" fontId="14" fillId="3" borderId="53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79" fontId="14" fillId="2" borderId="72" xfId="0" applyNumberFormat="1" applyFont="1" applyFill="1" applyBorder="1" applyAlignment="1" applyProtection="1">
      <alignment horizontal="center" vertical="center"/>
      <protection locked="0"/>
    </xf>
    <xf numFmtId="179" fontId="14" fillId="2" borderId="44" xfId="0" applyNumberFormat="1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0" fontId="14" fillId="2" borderId="44" xfId="0" applyFont="1" applyFill="1" applyBorder="1" applyAlignment="1" applyProtection="1">
      <alignment horizontal="left" vertical="center" shrinkToFit="1"/>
      <protection locked="0"/>
    </xf>
    <xf numFmtId="182" fontId="14" fillId="2" borderId="45" xfId="0" applyNumberFormat="1" applyFont="1" applyFill="1" applyBorder="1" applyAlignment="1" applyProtection="1">
      <alignment horizontal="right" vertical="center"/>
      <protection locked="0"/>
    </xf>
    <xf numFmtId="182" fontId="14" fillId="2" borderId="44" xfId="0" applyNumberFormat="1" applyFont="1" applyFill="1" applyBorder="1" applyAlignment="1" applyProtection="1">
      <alignment horizontal="right" vertical="center"/>
      <protection locked="0"/>
    </xf>
    <xf numFmtId="182" fontId="14" fillId="2" borderId="73" xfId="0" applyNumberFormat="1" applyFont="1" applyFill="1" applyBorder="1" applyAlignment="1" applyProtection="1">
      <alignment horizontal="right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177" fontId="14" fillId="2" borderId="45" xfId="0" applyNumberFormat="1" applyFont="1" applyFill="1" applyBorder="1" applyAlignment="1" applyProtection="1">
      <alignment horizontal="right" vertical="center"/>
      <protection locked="0"/>
    </xf>
    <xf numFmtId="177" fontId="14" fillId="2" borderId="44" xfId="0" applyNumberFormat="1" applyFont="1" applyFill="1" applyBorder="1" applyAlignment="1" applyProtection="1">
      <alignment horizontal="right" vertical="center"/>
      <protection locked="0"/>
    </xf>
    <xf numFmtId="177" fontId="14" fillId="2" borderId="73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Border="1" applyAlignment="1">
      <alignment horizontal="right" vertical="center"/>
    </xf>
    <xf numFmtId="177" fontId="14" fillId="0" borderId="44" xfId="0" applyNumberFormat="1" applyFont="1" applyBorder="1" applyAlignment="1">
      <alignment horizontal="right" vertical="center"/>
    </xf>
    <xf numFmtId="177" fontId="14" fillId="0" borderId="46" xfId="0" applyNumberFormat="1" applyFont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14" fillId="3" borderId="70" xfId="0" applyNumberFormat="1" applyFont="1" applyFill="1" applyBorder="1" applyAlignment="1">
      <alignment horizontal="right" vertical="center"/>
    </xf>
    <xf numFmtId="177" fontId="14" fillId="3" borderId="71" xfId="0" applyNumberFormat="1" applyFont="1" applyFill="1" applyBorder="1" applyAlignment="1">
      <alignment horizontal="right" vertical="center"/>
    </xf>
    <xf numFmtId="179" fontId="14" fillId="2" borderId="41" xfId="0" applyNumberFormat="1" applyFont="1" applyFill="1" applyBorder="1" applyAlignment="1" applyProtection="1">
      <alignment horizontal="center" vertical="center"/>
      <protection locked="0"/>
    </xf>
    <xf numFmtId="179" fontId="14" fillId="2" borderId="0" xfId="0" applyNumberFormat="1" applyFont="1" applyFill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left" vertical="center" shrinkToFit="1"/>
      <protection locked="0"/>
    </xf>
    <xf numFmtId="182" fontId="14" fillId="2" borderId="9" xfId="0" applyNumberFormat="1" applyFont="1" applyFill="1" applyBorder="1" applyAlignment="1" applyProtection="1">
      <alignment horizontal="right" vertical="center"/>
      <protection locked="0"/>
    </xf>
    <xf numFmtId="182" fontId="14" fillId="2" borderId="0" xfId="0" applyNumberFormat="1" applyFont="1" applyFill="1" applyAlignment="1" applyProtection="1">
      <alignment horizontal="right" vertical="center"/>
      <protection locked="0"/>
    </xf>
    <xf numFmtId="182" fontId="14" fillId="2" borderId="10" xfId="0" applyNumberFormat="1" applyFont="1" applyFill="1" applyBorder="1" applyAlignment="1" applyProtection="1">
      <alignment horizontal="right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177" fontId="14" fillId="2" borderId="9" xfId="0" applyNumberFormat="1" applyFont="1" applyFill="1" applyBorder="1" applyAlignment="1" applyProtection="1">
      <alignment horizontal="right" vertical="center"/>
      <protection locked="0"/>
    </xf>
    <xf numFmtId="177" fontId="14" fillId="2" borderId="0" xfId="0" applyNumberFormat="1" applyFont="1" applyFill="1" applyAlignment="1" applyProtection="1">
      <alignment horizontal="right" vertical="center"/>
      <protection locked="0"/>
    </xf>
    <xf numFmtId="177" fontId="14" fillId="2" borderId="10" xfId="0" applyNumberFormat="1" applyFont="1" applyFill="1" applyBorder="1" applyAlignment="1" applyProtection="1">
      <alignment horizontal="right" vertical="center"/>
      <protection locked="0"/>
    </xf>
    <xf numFmtId="177" fontId="14" fillId="0" borderId="9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14" fillId="0" borderId="40" xfId="0" applyNumberFormat="1" applyFont="1" applyBorder="1" applyAlignment="1">
      <alignment horizontal="right" vertical="center"/>
    </xf>
    <xf numFmtId="179" fontId="14" fillId="2" borderId="31" xfId="0" applyNumberFormat="1" applyFont="1" applyFill="1" applyBorder="1" applyAlignment="1" applyProtection="1">
      <alignment horizontal="center" vertical="center"/>
      <protection locked="0"/>
    </xf>
    <xf numFmtId="17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4" xfId="0" applyFont="1" applyFill="1" applyBorder="1" applyAlignment="1" applyProtection="1">
      <alignment horizontal="left" vertical="center" shrinkToFit="1"/>
      <protection locked="0"/>
    </xf>
    <xf numFmtId="182" fontId="14" fillId="2" borderId="1" xfId="0" applyNumberFormat="1" applyFont="1" applyFill="1" applyBorder="1" applyAlignment="1" applyProtection="1">
      <alignment horizontal="right" vertical="center"/>
      <protection locked="0"/>
    </xf>
    <xf numFmtId="182" fontId="14" fillId="2" borderId="4" xfId="0" applyNumberFormat="1" applyFont="1" applyFill="1" applyBorder="1" applyAlignment="1" applyProtection="1">
      <alignment horizontal="right" vertical="center"/>
      <protection locked="0"/>
    </xf>
    <xf numFmtId="182" fontId="14" fillId="2" borderId="5" xfId="0" applyNumberFormat="1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177" fontId="14" fillId="2" borderId="1" xfId="0" applyNumberFormat="1" applyFont="1" applyFill="1" applyBorder="1" applyAlignment="1" applyProtection="1">
      <alignment horizontal="right" vertical="center"/>
      <protection locked="0"/>
    </xf>
    <xf numFmtId="177" fontId="14" fillId="2" borderId="4" xfId="0" applyNumberFormat="1" applyFont="1" applyFill="1" applyBorder="1" applyAlignment="1" applyProtection="1">
      <alignment horizontal="right" vertical="center"/>
      <protection locked="0"/>
    </xf>
    <xf numFmtId="177" fontId="14" fillId="2" borderId="5" xfId="0" applyNumberFormat="1" applyFont="1" applyFill="1" applyBorder="1" applyAlignment="1" applyProtection="1">
      <alignment horizontal="right" vertical="center"/>
      <protection locked="0"/>
    </xf>
    <xf numFmtId="177" fontId="14" fillId="0" borderId="1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177" fontId="14" fillId="0" borderId="32" xfId="0" applyNumberFormat="1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177" fontId="14" fillId="0" borderId="9" xfId="0" applyNumberFormat="1" applyFont="1" applyBorder="1" applyAlignment="1">
      <alignment horizontal="right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3" fillId="3" borderId="60" xfId="0" applyFont="1" applyFill="1" applyBorder="1" applyAlignment="1">
      <alignment horizontal="left" vertical="center"/>
    </xf>
    <xf numFmtId="0" fontId="23" fillId="3" borderId="43" xfId="0" applyFont="1" applyFill="1" applyBorder="1" applyAlignment="1">
      <alignment horizontal="left" vertical="center"/>
    </xf>
    <xf numFmtId="0" fontId="23" fillId="3" borderId="54" xfId="0" applyFont="1" applyFill="1" applyBorder="1" applyAlignment="1">
      <alignment horizontal="left" vertical="center"/>
    </xf>
    <xf numFmtId="183" fontId="14" fillId="0" borderId="61" xfId="0" applyNumberFormat="1" applyFont="1" applyBorder="1" applyAlignment="1">
      <alignment horizontal="right" vertical="center" indent="1" shrinkToFit="1"/>
    </xf>
    <xf numFmtId="183" fontId="14" fillId="0" borderId="43" xfId="0" applyNumberFormat="1" applyFont="1" applyBorder="1" applyAlignment="1">
      <alignment horizontal="right" vertical="center" indent="1" shrinkToFit="1"/>
    </xf>
    <xf numFmtId="183" fontId="14" fillId="0" borderId="54" xfId="0" applyNumberFormat="1" applyFont="1" applyBorder="1" applyAlignment="1">
      <alignment horizontal="right" vertical="center" indent="1" shrinkToFi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176" fontId="0" fillId="2" borderId="61" xfId="0" applyNumberFormat="1" applyFill="1" applyBorder="1" applyAlignment="1" applyProtection="1">
      <alignment horizontal="center" vertical="center"/>
      <protection locked="0"/>
    </xf>
    <xf numFmtId="176" fontId="0" fillId="2" borderId="43" xfId="0" applyNumberFormat="1" applyFill="1" applyBorder="1" applyAlignment="1" applyProtection="1">
      <alignment horizontal="center" vertical="center"/>
      <protection locked="0"/>
    </xf>
    <xf numFmtId="176" fontId="0" fillId="2" borderId="54" xfId="0" applyNumberFormat="1" applyFill="1" applyBorder="1" applyAlignment="1" applyProtection="1">
      <alignment horizontal="center" vertical="center"/>
      <protection locked="0"/>
    </xf>
    <xf numFmtId="183" fontId="14" fillId="0" borderId="3" xfId="0" applyNumberFormat="1" applyFont="1" applyBorder="1" applyAlignment="1">
      <alignment horizontal="right" vertical="center" indent="1"/>
    </xf>
    <xf numFmtId="183" fontId="14" fillId="0" borderId="24" xfId="0" applyNumberFormat="1" applyFont="1" applyBorder="1" applyAlignment="1">
      <alignment horizontal="right" vertical="center" inden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83" fontId="15" fillId="0" borderId="27" xfId="0" applyNumberFormat="1" applyFont="1" applyBorder="1" applyAlignment="1">
      <alignment horizontal="right" vertical="center" indent="1"/>
    </xf>
    <xf numFmtId="183" fontId="15" fillId="0" borderId="28" xfId="0" applyNumberFormat="1" applyFont="1" applyBorder="1" applyAlignment="1">
      <alignment horizontal="right" vertical="center" indent="1"/>
    </xf>
    <xf numFmtId="0" fontId="23" fillId="3" borderId="31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183" fontId="14" fillId="0" borderId="1" xfId="0" applyNumberFormat="1" applyFont="1" applyBorder="1" applyAlignment="1">
      <alignment horizontal="right" vertical="center" indent="1" shrinkToFit="1"/>
    </xf>
    <xf numFmtId="183" fontId="14" fillId="0" borderId="4" xfId="0" applyNumberFormat="1" applyFont="1" applyBorder="1" applyAlignment="1">
      <alignment horizontal="right" vertical="center" indent="1" shrinkToFit="1"/>
    </xf>
    <xf numFmtId="183" fontId="14" fillId="0" borderId="5" xfId="0" applyNumberFormat="1" applyFont="1" applyBorder="1" applyAlignment="1">
      <alignment horizontal="right" vertical="center" indent="1" shrinkToFit="1"/>
    </xf>
    <xf numFmtId="0" fontId="0" fillId="0" borderId="6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176" fontId="14" fillId="2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183" fontId="14" fillId="0" borderId="1" xfId="0" applyNumberFormat="1" applyFont="1" applyBorder="1" applyAlignment="1">
      <alignment horizontal="right" vertical="center" indent="1"/>
    </xf>
    <xf numFmtId="183" fontId="14" fillId="0" borderId="4" xfId="0" applyNumberFormat="1" applyFont="1" applyBorder="1" applyAlignment="1">
      <alignment horizontal="right" vertical="center" indent="1"/>
    </xf>
    <xf numFmtId="183" fontId="14" fillId="0" borderId="32" xfId="0" applyNumberFormat="1" applyFont="1" applyBorder="1" applyAlignment="1">
      <alignment horizontal="right" vertical="center" indent="1"/>
    </xf>
    <xf numFmtId="0" fontId="23" fillId="3" borderId="17" xfId="0" applyFont="1" applyFill="1" applyBorder="1" applyAlignment="1">
      <alignment horizontal="left" vertical="center"/>
    </xf>
    <xf numFmtId="0" fontId="23" fillId="3" borderId="12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183" fontId="14" fillId="0" borderId="74" xfId="0" applyNumberFormat="1" applyFont="1" applyBorder="1" applyAlignment="1">
      <alignment horizontal="right" vertical="center" indent="1" shrinkToFit="1"/>
    </xf>
    <xf numFmtId="183" fontId="14" fillId="0" borderId="42" xfId="0" applyNumberFormat="1" applyFont="1" applyBorder="1" applyAlignment="1">
      <alignment horizontal="right" vertical="center" indent="1" shrinkToFit="1"/>
    </xf>
    <xf numFmtId="183" fontId="14" fillId="0" borderId="76" xfId="0" applyNumberFormat="1" applyFont="1" applyBorder="1" applyAlignment="1">
      <alignment horizontal="right" vertical="center" indent="1" shrinkToFit="1"/>
    </xf>
    <xf numFmtId="0" fontId="0" fillId="0" borderId="7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center" indent="1" shrinkToFit="1"/>
      <protection locked="0"/>
    </xf>
    <xf numFmtId="0" fontId="14" fillId="2" borderId="4" xfId="0" applyFont="1" applyFill="1" applyBorder="1" applyAlignment="1" applyProtection="1">
      <alignment horizontal="left" vertical="center" indent="1" shrinkToFit="1"/>
      <protection locked="0"/>
    </xf>
    <xf numFmtId="0" fontId="14" fillId="2" borderId="5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left" vertical="center" indent="1" shrinkToFit="1"/>
      <protection locked="0"/>
    </xf>
    <xf numFmtId="0" fontId="14" fillId="2" borderId="24" xfId="0" applyFont="1" applyFill="1" applyBorder="1" applyAlignment="1" applyProtection="1">
      <alignment horizontal="left" vertical="center" indent="1" shrinkToFit="1"/>
      <protection locked="0"/>
    </xf>
    <xf numFmtId="0" fontId="14" fillId="2" borderId="32" xfId="0" applyFont="1" applyFill="1" applyBorder="1" applyAlignment="1" applyProtection="1">
      <alignment horizontal="left" vertical="center" indent="1" shrinkToFit="1"/>
      <protection locked="0"/>
    </xf>
    <xf numFmtId="0" fontId="0" fillId="0" borderId="60" xfId="0" applyBorder="1" applyAlignment="1">
      <alignment horizontal="center" vertical="center"/>
    </xf>
    <xf numFmtId="0" fontId="14" fillId="2" borderId="61" xfId="0" applyFont="1" applyFill="1" applyBorder="1" applyAlignment="1" applyProtection="1">
      <alignment horizontal="left" vertical="center" indent="1" shrinkToFit="1"/>
      <protection locked="0"/>
    </xf>
    <xf numFmtId="0" fontId="14" fillId="2" borderId="43" xfId="0" applyFont="1" applyFill="1" applyBorder="1" applyAlignment="1" applyProtection="1">
      <alignment horizontal="left" vertical="center" indent="1" shrinkToFit="1"/>
      <protection locked="0"/>
    </xf>
    <xf numFmtId="0" fontId="14" fillId="2" borderId="62" xfId="0" applyFont="1" applyFill="1" applyBorder="1" applyAlignment="1" applyProtection="1">
      <alignment horizontal="left" vertical="center" indent="1" shrinkToFit="1"/>
      <protection locked="0"/>
    </xf>
    <xf numFmtId="0" fontId="14" fillId="2" borderId="3" xfId="0" applyFont="1" applyFill="1" applyBorder="1" applyAlignment="1" applyProtection="1">
      <alignment horizontal="left" vertical="center" indent="1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14" fillId="2" borderId="27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 shrinkToFit="1"/>
      <protection locked="0"/>
    </xf>
    <xf numFmtId="0" fontId="14" fillId="2" borderId="74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 shrinkToFit="1"/>
      <protection locked="0"/>
    </xf>
    <xf numFmtId="0" fontId="14" fillId="2" borderId="24" xfId="0" applyFont="1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80" fontId="14" fillId="2" borderId="58" xfId="0" applyNumberFormat="1" applyFont="1" applyFill="1" applyBorder="1" applyAlignment="1" applyProtection="1">
      <alignment horizontal="center" vertical="center"/>
      <protection locked="0"/>
    </xf>
    <xf numFmtId="180" fontId="14" fillId="2" borderId="56" xfId="0" applyNumberFormat="1" applyFont="1" applyFill="1" applyBorder="1" applyAlignment="1" applyProtection="1">
      <alignment horizontal="center" vertical="center"/>
      <protection locked="0"/>
    </xf>
    <xf numFmtId="180" fontId="14" fillId="2" borderId="5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4" fillId="0" borderId="65" xfId="0" applyFont="1" applyBorder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178" fontId="16" fillId="2" borderId="64" xfId="0" applyNumberFormat="1" applyFont="1" applyFill="1" applyBorder="1" applyAlignment="1" applyProtection="1">
      <alignment horizontal="left" vertical="center"/>
      <protection locked="0"/>
    </xf>
    <xf numFmtId="178" fontId="16" fillId="2" borderId="66" xfId="0" applyNumberFormat="1" applyFont="1" applyFill="1" applyBorder="1" applyAlignment="1" applyProtection="1">
      <alignment horizontal="left" vertical="center"/>
      <protection locked="0"/>
    </xf>
    <xf numFmtId="177" fontId="14" fillId="0" borderId="6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179" fontId="14" fillId="2" borderId="29" xfId="0" applyNumberFormat="1" applyFont="1" applyFill="1" applyBorder="1" applyAlignment="1" applyProtection="1">
      <alignment horizontal="center" vertical="center"/>
      <protection locked="0"/>
    </xf>
    <xf numFmtId="179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14" fillId="2" borderId="5" xfId="0" applyFont="1" applyFill="1" applyBorder="1" applyAlignment="1" applyProtection="1">
      <alignment horizontal="right" vertical="center"/>
      <protection locked="0"/>
    </xf>
    <xf numFmtId="0" fontId="14" fillId="2" borderId="6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4" fillId="2" borderId="7" xfId="0" applyFont="1" applyFill="1" applyBorder="1" applyAlignment="1" applyProtection="1">
      <alignment horizontal="right" vertical="center"/>
      <protection locked="0"/>
    </xf>
    <xf numFmtId="177" fontId="14" fillId="2" borderId="6" xfId="0" applyNumberFormat="1" applyFont="1" applyFill="1" applyBorder="1" applyAlignment="1" applyProtection="1">
      <alignment horizontal="right" vertical="center"/>
      <protection locked="0"/>
    </xf>
    <xf numFmtId="177" fontId="14" fillId="2" borderId="2" xfId="0" applyNumberFormat="1" applyFont="1" applyFill="1" applyBorder="1" applyAlignment="1" applyProtection="1">
      <alignment horizontal="right" vertical="center"/>
      <protection locked="0"/>
    </xf>
    <xf numFmtId="177" fontId="14" fillId="2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79" fontId="14" fillId="2" borderId="17" xfId="0" applyNumberFormat="1" applyFont="1" applyFill="1" applyBorder="1" applyAlignment="1" applyProtection="1">
      <alignment horizontal="center" vertical="center"/>
      <protection locked="0"/>
    </xf>
    <xf numFmtId="179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left" vertical="center" shrinkToFit="1"/>
      <protection locked="0"/>
    </xf>
    <xf numFmtId="0" fontId="14" fillId="2" borderId="12" xfId="0" applyFont="1" applyFill="1" applyBorder="1" applyAlignment="1" applyProtection="1">
      <alignment horizontal="left" vertical="center" shrinkToFit="1"/>
      <protection locked="0"/>
    </xf>
    <xf numFmtId="0" fontId="14" fillId="2" borderId="13" xfId="0" applyFont="1" applyFill="1" applyBorder="1" applyAlignment="1" applyProtection="1">
      <alignment horizontal="right" vertical="center"/>
      <protection locked="0"/>
    </xf>
    <xf numFmtId="0" fontId="14" fillId="2" borderId="12" xfId="0" applyFont="1" applyFill="1" applyBorder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right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179" fontId="14" fillId="2" borderId="34" xfId="0" applyNumberFormat="1" applyFont="1" applyFill="1" applyBorder="1" applyAlignment="1" applyProtection="1">
      <alignment horizontal="center" vertical="center"/>
      <protection locked="0"/>
    </xf>
    <xf numFmtId="179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15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right" vertical="center"/>
      <protection locked="0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4" fillId="2" borderId="36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77" fontId="14" fillId="0" borderId="47" xfId="0" applyNumberFormat="1" applyFont="1" applyBorder="1" applyAlignment="1">
      <alignment horizontal="right" vertical="center"/>
    </xf>
    <xf numFmtId="177" fontId="14" fillId="0" borderId="48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77" fontId="14" fillId="0" borderId="50" xfId="0" applyNumberFormat="1" applyFont="1" applyBorder="1" applyAlignment="1">
      <alignment horizontal="right" vertical="center"/>
    </xf>
    <xf numFmtId="177" fontId="14" fillId="0" borderId="51" xfId="0" applyNumberFormat="1" applyFont="1" applyBorder="1" applyAlignment="1">
      <alignment horizontal="right" vertical="center"/>
    </xf>
    <xf numFmtId="177" fontId="14" fillId="0" borderId="52" xfId="0" applyNumberFormat="1" applyFont="1" applyBorder="1" applyAlignment="1">
      <alignment horizontal="right" vertical="center"/>
    </xf>
    <xf numFmtId="177" fontId="14" fillId="0" borderId="53" xfId="0" applyNumberFormat="1" applyFont="1" applyBorder="1" applyAlignment="1">
      <alignment horizontal="right" vertical="center"/>
    </xf>
    <xf numFmtId="177" fontId="14" fillId="3" borderId="50" xfId="0" applyNumberFormat="1" applyFont="1" applyFill="1" applyBorder="1" applyAlignment="1">
      <alignment horizontal="right" vertical="center"/>
    </xf>
    <xf numFmtId="177" fontId="14" fillId="3" borderId="51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  <color rgb="FFFFC7CC"/>
      <color rgb="FF9C0000"/>
      <color rgb="FFFF99CC"/>
      <color rgb="FFFFFFFF"/>
      <color rgb="FFF9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DA$12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$DA$12" noThreeD="1"/>
</file>

<file path=xl/ctrlProps/ctrlProp4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22860</xdr:rowOff>
        </xdr:from>
        <xdr:to>
          <xdr:col>18</xdr:col>
          <xdr:colOff>38100</xdr:colOff>
          <xdr:row>11</xdr:row>
          <xdr:rowOff>289560</xdr:rowOff>
        </xdr:to>
        <xdr:sp macro="" textlink="">
          <xdr:nvSpPr>
            <xdr:cNvPr id="18433" name="Option Button 1" descr="課税事業者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11</xdr:row>
          <xdr:rowOff>22860</xdr:rowOff>
        </xdr:from>
        <xdr:to>
          <xdr:col>23</xdr:col>
          <xdr:colOff>106680</xdr:colOff>
          <xdr:row>11</xdr:row>
          <xdr:rowOff>289560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22860</xdr:rowOff>
        </xdr:from>
        <xdr:to>
          <xdr:col>18</xdr:col>
          <xdr:colOff>38100</xdr:colOff>
          <xdr:row>11</xdr:row>
          <xdr:rowOff>289560</xdr:rowOff>
        </xdr:to>
        <xdr:sp macro="" textlink="">
          <xdr:nvSpPr>
            <xdr:cNvPr id="10241" name="Option Button 1" descr="課税事業者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11</xdr:row>
          <xdr:rowOff>22860</xdr:rowOff>
        </xdr:from>
        <xdr:to>
          <xdr:col>23</xdr:col>
          <xdr:colOff>106680</xdr:colOff>
          <xdr:row>11</xdr:row>
          <xdr:rowOff>289560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0</xdr:colOff>
      <xdr:row>9</xdr:row>
      <xdr:rowOff>95250</xdr:rowOff>
    </xdr:from>
    <xdr:to>
      <xdr:col>44</xdr:col>
      <xdr:colOff>123825</xdr:colOff>
      <xdr:row>12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076450"/>
          <a:ext cx="7248525" cy="723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27D4-E18F-40D3-8EB7-185D6730E3C6}">
  <sheetPr>
    <tabColor rgb="FF00B0F0"/>
    <pageSetUpPr fitToPage="1"/>
  </sheetPr>
  <dimension ref="B1:DA52"/>
  <sheetViews>
    <sheetView showGridLines="0" tabSelected="1" zoomScaleNormal="100" workbookViewId="0">
      <selection activeCell="B1" sqref="B1:K1"/>
    </sheetView>
  </sheetViews>
  <sheetFormatPr defaultRowHeight="12"/>
  <cols>
    <col min="1" max="45" width="2.44140625" customWidth="1"/>
    <col min="46" max="47" width="7" bestFit="1" customWidth="1"/>
    <col min="48" max="104" width="2.33203125" customWidth="1"/>
  </cols>
  <sheetData>
    <row r="1" spans="2:105" ht="24" customHeight="1" thickBot="1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2" t="s">
        <v>1</v>
      </c>
      <c r="M1" s="182"/>
      <c r="AF1" s="85" t="s">
        <v>2</v>
      </c>
      <c r="AG1" s="86"/>
      <c r="AH1" s="86"/>
      <c r="AI1" s="183"/>
      <c r="AJ1" s="184"/>
      <c r="AK1" s="185"/>
      <c r="AL1" s="185"/>
      <c r="AM1" s="185"/>
      <c r="AN1" s="185"/>
      <c r="AO1" s="185"/>
      <c r="AP1" s="185"/>
      <c r="AQ1" s="186"/>
    </row>
    <row r="2" spans="2:105" ht="12.6" customHeight="1" thickTop="1">
      <c r="P2" s="187" t="s">
        <v>3</v>
      </c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2:105" ht="12.6" customHeight="1"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2:105">
      <c r="B4" s="188" t="s">
        <v>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</row>
    <row r="5" spans="2:10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05" ht="12" customHeight="1" thickBot="1">
      <c r="B6" t="s">
        <v>5</v>
      </c>
    </row>
    <row r="7" spans="2:105" ht="24" customHeight="1">
      <c r="B7" s="175" t="s">
        <v>6</v>
      </c>
      <c r="C7" s="176"/>
      <c r="D7" s="176"/>
      <c r="E7" s="176"/>
      <c r="F7" s="176"/>
      <c r="G7" s="176"/>
      <c r="H7" s="176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6" t="s">
        <v>7</v>
      </c>
      <c r="X7" s="176"/>
      <c r="Y7" s="176"/>
      <c r="Z7" s="176"/>
      <c r="AA7" s="176"/>
      <c r="AB7" s="176"/>
      <c r="AC7" s="176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8"/>
    </row>
    <row r="8" spans="2:105" ht="24" customHeight="1" thickBot="1">
      <c r="B8" s="153" t="s">
        <v>8</v>
      </c>
      <c r="C8" s="154"/>
      <c r="D8" s="154"/>
      <c r="E8" s="154"/>
      <c r="F8" s="154"/>
      <c r="G8" s="154"/>
      <c r="H8" s="154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80"/>
    </row>
    <row r="9" spans="2:105" ht="24" customHeight="1" thickBot="1">
      <c r="B9" s="189" t="s">
        <v>9</v>
      </c>
      <c r="C9" s="190"/>
      <c r="D9" s="190"/>
      <c r="E9" s="190"/>
      <c r="F9" s="190"/>
      <c r="G9" s="190"/>
      <c r="H9" s="190"/>
      <c r="I9" s="191" t="str">
        <f>"A01"&amp;VLOOKUP(B1,リスト!B2:C9,2,FALSE)</f>
        <v>A01A</v>
      </c>
      <c r="J9" s="192"/>
      <c r="K9" s="192"/>
      <c r="L9" s="192"/>
      <c r="M9" s="192"/>
      <c r="N9" s="193"/>
      <c r="O9" s="193"/>
      <c r="P9" s="193"/>
      <c r="Q9" s="193"/>
      <c r="R9" s="193"/>
      <c r="S9" s="193"/>
      <c r="T9" s="193"/>
      <c r="U9" s="193"/>
      <c r="V9" s="194"/>
      <c r="W9" s="12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105">
      <c r="B10" s="10"/>
      <c r="C10" s="10"/>
      <c r="D10" s="10"/>
      <c r="E10" s="10"/>
      <c r="F10" s="10"/>
      <c r="G10" s="10"/>
      <c r="H10" s="10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9"/>
      <c r="AK10" s="9"/>
      <c r="AL10" s="9"/>
      <c r="AM10" s="9"/>
      <c r="AN10" s="9"/>
      <c r="AO10" s="9"/>
      <c r="AP10" s="9"/>
      <c r="AQ10" s="9"/>
    </row>
    <row r="11" spans="2:105" ht="12.6" thickBot="1">
      <c r="B11" t="s">
        <v>10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105" ht="24" customHeight="1">
      <c r="B12" s="169" t="s">
        <v>208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1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172" t="s">
        <v>200</v>
      </c>
      <c r="Z12" s="172"/>
      <c r="AA12" s="172"/>
      <c r="AB12" s="172"/>
      <c r="AC12" s="172"/>
      <c r="AD12" s="172"/>
      <c r="AE12" s="172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4"/>
      <c r="AR12" s="28"/>
      <c r="AT12" s="26"/>
      <c r="DA12" s="25">
        <v>1</v>
      </c>
    </row>
    <row r="13" spans="2:105" ht="24" customHeight="1">
      <c r="B13" s="153" t="s">
        <v>11</v>
      </c>
      <c r="C13" s="154"/>
      <c r="D13" s="154"/>
      <c r="E13" s="154"/>
      <c r="F13" s="154"/>
      <c r="G13" s="154"/>
      <c r="H13" s="154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6"/>
      <c r="AT13" s="26"/>
    </row>
    <row r="14" spans="2:105" ht="24" customHeight="1">
      <c r="B14" s="153" t="s">
        <v>12</v>
      </c>
      <c r="C14" s="154"/>
      <c r="D14" s="154"/>
      <c r="E14" s="154"/>
      <c r="F14" s="154"/>
      <c r="G14" s="154"/>
      <c r="H14" s="154"/>
      <c r="I14" s="147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57"/>
      <c r="AT14" s="26"/>
    </row>
    <row r="15" spans="2:105" ht="24" customHeight="1">
      <c r="B15" s="158" t="s">
        <v>13</v>
      </c>
      <c r="C15" s="113"/>
      <c r="D15" s="113"/>
      <c r="E15" s="113"/>
      <c r="F15" s="113"/>
      <c r="G15" s="113"/>
      <c r="H15" s="117"/>
      <c r="I15" s="159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1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2:105" ht="24" customHeight="1">
      <c r="B16" s="153" t="s">
        <v>14</v>
      </c>
      <c r="C16" s="154"/>
      <c r="D16" s="154"/>
      <c r="E16" s="154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54" t="s">
        <v>15</v>
      </c>
      <c r="S16" s="154"/>
      <c r="T16" s="154"/>
      <c r="U16" s="154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34" t="s">
        <v>16</v>
      </c>
      <c r="AI16" s="135"/>
      <c r="AJ16" s="135"/>
      <c r="AK16" s="135"/>
      <c r="AL16" s="135"/>
      <c r="AM16" s="135"/>
      <c r="AN16" s="135"/>
      <c r="AO16" s="135"/>
      <c r="AP16" s="135"/>
      <c r="AQ16" s="136"/>
    </row>
    <row r="17" spans="2:46" ht="24" customHeight="1">
      <c r="B17" s="143" t="s">
        <v>17</v>
      </c>
      <c r="C17" s="135"/>
      <c r="D17" s="135"/>
      <c r="E17" s="135"/>
      <c r="F17" s="135"/>
      <c r="G17" s="135"/>
      <c r="H17" s="144"/>
      <c r="I17" s="147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9"/>
      <c r="X17" s="150" t="s">
        <v>18</v>
      </c>
      <c r="Y17" s="151"/>
      <c r="Z17" s="151"/>
      <c r="AA17" s="151"/>
      <c r="AB17" s="151"/>
      <c r="AC17" s="151"/>
      <c r="AD17" s="151"/>
      <c r="AE17" s="151"/>
      <c r="AF17" s="151"/>
      <c r="AG17" s="152"/>
      <c r="AH17" s="137"/>
      <c r="AI17" s="138"/>
      <c r="AJ17" s="138"/>
      <c r="AK17" s="138"/>
      <c r="AL17" s="138"/>
      <c r="AM17" s="138"/>
      <c r="AN17" s="138"/>
      <c r="AO17" s="138"/>
      <c r="AP17" s="138"/>
      <c r="AQ17" s="139"/>
    </row>
    <row r="18" spans="2:46" ht="24" customHeight="1">
      <c r="B18" s="145"/>
      <c r="C18" s="138"/>
      <c r="D18" s="138"/>
      <c r="E18" s="138"/>
      <c r="F18" s="138"/>
      <c r="G18" s="138"/>
      <c r="H18" s="146"/>
      <c r="I18" s="147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9"/>
      <c r="X18" s="150" t="s">
        <v>19</v>
      </c>
      <c r="Y18" s="151"/>
      <c r="Z18" s="151"/>
      <c r="AA18" s="151"/>
      <c r="AB18" s="151"/>
      <c r="AC18" s="151"/>
      <c r="AD18" s="151"/>
      <c r="AE18" s="151"/>
      <c r="AF18" s="151"/>
      <c r="AG18" s="152"/>
      <c r="AH18" s="137"/>
      <c r="AI18" s="138"/>
      <c r="AJ18" s="138"/>
      <c r="AK18" s="138"/>
      <c r="AL18" s="138"/>
      <c r="AM18" s="138"/>
      <c r="AN18" s="138"/>
      <c r="AO18" s="138"/>
      <c r="AP18" s="138"/>
      <c r="AQ18" s="139"/>
    </row>
    <row r="19" spans="2:46" ht="24" customHeight="1">
      <c r="B19" s="153" t="s">
        <v>20</v>
      </c>
      <c r="C19" s="154"/>
      <c r="D19" s="154"/>
      <c r="E19" s="154"/>
      <c r="F19" s="154"/>
      <c r="G19" s="154"/>
      <c r="H19" s="154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37"/>
      <c r="AI19" s="138"/>
      <c r="AJ19" s="138"/>
      <c r="AK19" s="138"/>
      <c r="AL19" s="138"/>
      <c r="AM19" s="138"/>
      <c r="AN19" s="138"/>
      <c r="AO19" s="138"/>
      <c r="AP19" s="138"/>
      <c r="AQ19" s="139"/>
    </row>
    <row r="20" spans="2:46" ht="24" customHeight="1" thickBot="1">
      <c r="B20" s="163" t="s">
        <v>21</v>
      </c>
      <c r="C20" s="164"/>
      <c r="D20" s="164"/>
      <c r="E20" s="164"/>
      <c r="F20" s="164"/>
      <c r="G20" s="164"/>
      <c r="H20" s="164"/>
      <c r="I20" s="165"/>
      <c r="J20" s="165"/>
      <c r="K20" s="165"/>
      <c r="L20" s="165"/>
      <c r="M20" s="165"/>
      <c r="N20" s="165"/>
      <c r="O20" s="166" t="s">
        <v>22</v>
      </c>
      <c r="P20" s="166"/>
      <c r="Q20" s="166"/>
      <c r="R20" s="166"/>
      <c r="S20" s="166"/>
      <c r="T20" s="166"/>
      <c r="U20" s="166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40"/>
      <c r="AI20" s="141"/>
      <c r="AJ20" s="141"/>
      <c r="AK20" s="141"/>
      <c r="AL20" s="141"/>
      <c r="AM20" s="141"/>
      <c r="AN20" s="141"/>
      <c r="AO20" s="141"/>
      <c r="AP20" s="141"/>
      <c r="AQ20" s="142"/>
    </row>
    <row r="21" spans="2:4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2:46" ht="12.6" thickBot="1">
      <c r="B22" s="4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46" ht="24" customHeight="1">
      <c r="B23" s="123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  <c r="N23" s="126" t="b">
        <f>IF(W23="",IF(+AJ39="",0,+AJ39))</f>
        <v>0</v>
      </c>
      <c r="O23" s="127"/>
      <c r="P23" s="127"/>
      <c r="Q23" s="127"/>
      <c r="R23" s="127"/>
      <c r="S23" s="127"/>
      <c r="T23" s="127"/>
      <c r="U23" s="127"/>
      <c r="V23" s="128"/>
      <c r="W23" s="129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1"/>
    </row>
    <row r="24" spans="2:46" ht="24" customHeight="1">
      <c r="B24" s="115" t="s">
        <v>201</v>
      </c>
      <c r="C24" s="96"/>
      <c r="D24" s="96"/>
      <c r="E24" s="96"/>
      <c r="F24" s="96"/>
      <c r="G24" s="96"/>
      <c r="H24" s="96"/>
      <c r="I24" s="96"/>
      <c r="J24" s="132">
        <v>10</v>
      </c>
      <c r="K24" s="116"/>
      <c r="L24" s="113" t="s">
        <v>24</v>
      </c>
      <c r="M24" s="117"/>
      <c r="N24" s="100">
        <f>IF(ROUNDDOWN(+N23*J24%,0)=0,0,ROUNDDOWN(+N23*J24%,0))</f>
        <v>0</v>
      </c>
      <c r="O24" s="100"/>
      <c r="P24" s="100"/>
      <c r="Q24" s="100"/>
      <c r="R24" s="100"/>
      <c r="S24" s="100"/>
      <c r="T24" s="100"/>
      <c r="U24" s="100"/>
      <c r="V24" s="100"/>
      <c r="W24" s="133" t="str">
        <f>IF(J24=8,"③ 請求金額合計【税率8%対象】",IF(J24=0,"③ 請求金額合計【税率0%対象】","③ 請求金額合計【税率10%対象】"))</f>
        <v>③ 請求金額合計【税率10%対象】</v>
      </c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120">
        <f>N23+N24</f>
        <v>0</v>
      </c>
      <c r="AJ24" s="121"/>
      <c r="AK24" s="121"/>
      <c r="AL24" s="121"/>
      <c r="AM24" s="121"/>
      <c r="AN24" s="121"/>
      <c r="AO24" s="121"/>
      <c r="AP24" s="121"/>
      <c r="AQ24" s="122"/>
    </row>
    <row r="25" spans="2:46" ht="24" customHeight="1">
      <c r="B25" s="106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/>
      <c r="N25" s="109" t="b">
        <f>IF(W25="",IF(+AJ42="",0,+AJ42))</f>
        <v>0</v>
      </c>
      <c r="O25" s="110"/>
      <c r="P25" s="110"/>
      <c r="Q25" s="110"/>
      <c r="R25" s="110"/>
      <c r="S25" s="110"/>
      <c r="T25" s="110"/>
      <c r="U25" s="110"/>
      <c r="V25" s="111"/>
      <c r="W25" s="112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4"/>
    </row>
    <row r="26" spans="2:46" ht="24" customHeight="1">
      <c r="B26" s="115" t="s">
        <v>207</v>
      </c>
      <c r="C26" s="96"/>
      <c r="D26" s="96"/>
      <c r="E26" s="96"/>
      <c r="F26" s="96"/>
      <c r="G26" s="96"/>
      <c r="H26" s="96"/>
      <c r="I26" s="96"/>
      <c r="J26" s="116">
        <v>8</v>
      </c>
      <c r="K26" s="116"/>
      <c r="L26" s="113" t="s">
        <v>24</v>
      </c>
      <c r="M26" s="117"/>
      <c r="N26" s="100">
        <f>IF(ROUNDDOWN(+N25*J26%,0)=0,0,ROUNDDOWN(+N25*J26%,0))</f>
        <v>0</v>
      </c>
      <c r="O26" s="100"/>
      <c r="P26" s="100"/>
      <c r="Q26" s="100"/>
      <c r="R26" s="100"/>
      <c r="S26" s="100"/>
      <c r="T26" s="100"/>
      <c r="U26" s="100"/>
      <c r="V26" s="100"/>
      <c r="W26" s="118" t="str">
        <f>IF(J26=8,"⑥ 請求金額合計【税率8%対象】",IF(J26=0,"⑥ 請求金額合計【税率0%対象】","⑥ 請求金額合計【税率10%対象】"))</f>
        <v>⑥ 請求金額合計【税率8%対象】</v>
      </c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9"/>
      <c r="AI26" s="120">
        <f>N25+N26</f>
        <v>0</v>
      </c>
      <c r="AJ26" s="121"/>
      <c r="AK26" s="121"/>
      <c r="AL26" s="121"/>
      <c r="AM26" s="121"/>
      <c r="AN26" s="121"/>
      <c r="AO26" s="121"/>
      <c r="AP26" s="121"/>
      <c r="AQ26" s="122"/>
    </row>
    <row r="27" spans="2:46" ht="24" customHeight="1">
      <c r="B27" s="89" t="s">
        <v>214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92" t="str">
        <f>IF(W25="",IF(+AJ45="",0,+AJ45),"#VALUE!")</f>
        <v>#VALUE!</v>
      </c>
      <c r="O27" s="93"/>
      <c r="P27" s="93"/>
      <c r="Q27" s="93"/>
      <c r="R27" s="93"/>
      <c r="S27" s="93"/>
      <c r="T27" s="93"/>
      <c r="U27" s="93"/>
      <c r="V27" s="94"/>
      <c r="W27" s="95" t="s">
        <v>211</v>
      </c>
      <c r="X27" s="96"/>
      <c r="Y27" s="96"/>
      <c r="Z27" s="96"/>
      <c r="AA27" s="96"/>
      <c r="AB27" s="96"/>
      <c r="AC27" s="96"/>
      <c r="AD27" s="96"/>
      <c r="AE27" s="97" t="s">
        <v>213</v>
      </c>
      <c r="AF27" s="98"/>
      <c r="AG27" s="98"/>
      <c r="AH27" s="99"/>
      <c r="AI27" s="100" t="str">
        <f>N27</f>
        <v>#VALUE!</v>
      </c>
      <c r="AJ27" s="100"/>
      <c r="AK27" s="100"/>
      <c r="AL27" s="100"/>
      <c r="AM27" s="100"/>
      <c r="AN27" s="100"/>
      <c r="AO27" s="100"/>
      <c r="AP27" s="100"/>
      <c r="AQ27" s="101"/>
    </row>
    <row r="28" spans="2:46" ht="24" customHeight="1" thickBot="1">
      <c r="B28" s="102" t="s">
        <v>212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 t="str">
        <f>IF(AND(AD7="",AJ42&lt;&gt;0),"担当者名を入力してください",AI24+AI26+AI27)</f>
        <v>担当者名を入力してください</v>
      </c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5"/>
    </row>
    <row r="29" spans="2:4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6" ht="12.6" thickBot="1">
      <c r="B30" t="s">
        <v>235</v>
      </c>
    </row>
    <row r="31" spans="2:46" ht="24" customHeight="1" thickBot="1">
      <c r="B31" s="85" t="s">
        <v>25</v>
      </c>
      <c r="C31" s="86"/>
      <c r="D31" s="86"/>
      <c r="E31" s="86"/>
      <c r="F31" s="86"/>
      <c r="G31" s="87" t="s">
        <v>26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7" t="s">
        <v>27</v>
      </c>
      <c r="W31" s="86"/>
      <c r="X31" s="86"/>
      <c r="Y31" s="86"/>
      <c r="Z31" s="87" t="s">
        <v>28</v>
      </c>
      <c r="AA31" s="86"/>
      <c r="AB31" s="86"/>
      <c r="AC31" s="87" t="s">
        <v>29</v>
      </c>
      <c r="AD31" s="86"/>
      <c r="AE31" s="86"/>
      <c r="AF31" s="86"/>
      <c r="AG31" s="86"/>
      <c r="AH31" s="86"/>
      <c r="AI31" s="86"/>
      <c r="AJ31" s="87" t="s">
        <v>30</v>
      </c>
      <c r="AK31" s="86"/>
      <c r="AL31" s="86"/>
      <c r="AM31" s="86"/>
      <c r="AN31" s="86"/>
      <c r="AO31" s="86"/>
      <c r="AP31" s="86"/>
      <c r="AQ31" s="88"/>
    </row>
    <row r="32" spans="2:46" ht="24" customHeight="1">
      <c r="B32" s="55"/>
      <c r="C32" s="56"/>
      <c r="D32" s="56"/>
      <c r="E32" s="56"/>
      <c r="F32" s="56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9"/>
      <c r="W32" s="60"/>
      <c r="X32" s="60"/>
      <c r="Y32" s="61"/>
      <c r="Z32" s="83"/>
      <c r="AA32" s="83"/>
      <c r="AB32" s="83"/>
      <c r="AC32" s="63"/>
      <c r="AD32" s="64"/>
      <c r="AE32" s="64"/>
      <c r="AF32" s="64"/>
      <c r="AG32" s="64"/>
      <c r="AH32" s="64"/>
      <c r="AI32" s="65"/>
      <c r="AJ32" s="84" t="str">
        <f>IF(AND(B32="",G32&lt;&gt;0),"日付未入力です",IF(V32&lt;&gt;0,ROUNDDOWN(V32*AC32,0),""))</f>
        <v/>
      </c>
      <c r="AK32" s="67"/>
      <c r="AL32" s="67"/>
      <c r="AM32" s="67"/>
      <c r="AN32" s="67"/>
      <c r="AO32" s="67"/>
      <c r="AP32" s="67"/>
      <c r="AQ32" s="68"/>
      <c r="AT32" s="26"/>
    </row>
    <row r="33" spans="2:43" ht="24" customHeight="1">
      <c r="B33" s="69"/>
      <c r="C33" s="70"/>
      <c r="D33" s="70"/>
      <c r="E33" s="70"/>
      <c r="F33" s="70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74"/>
      <c r="X33" s="74"/>
      <c r="Y33" s="75"/>
      <c r="Z33" s="76"/>
      <c r="AA33" s="76"/>
      <c r="AB33" s="76"/>
      <c r="AC33" s="77"/>
      <c r="AD33" s="78"/>
      <c r="AE33" s="78"/>
      <c r="AF33" s="78"/>
      <c r="AG33" s="78"/>
      <c r="AH33" s="78"/>
      <c r="AI33" s="79"/>
      <c r="AJ33" s="80" t="str">
        <f>IF(AND(B33="",G33&lt;&gt;0),"日付未入力です",IF(V33&lt;&gt;0,ROUNDDOWN(V33*AC33,0),""))</f>
        <v/>
      </c>
      <c r="AK33" s="81"/>
      <c r="AL33" s="81"/>
      <c r="AM33" s="81"/>
      <c r="AN33" s="81"/>
      <c r="AO33" s="81"/>
      <c r="AP33" s="81"/>
      <c r="AQ33" s="82"/>
    </row>
    <row r="34" spans="2:43" ht="24" customHeight="1">
      <c r="B34" s="69"/>
      <c r="C34" s="70"/>
      <c r="D34" s="70"/>
      <c r="E34" s="70"/>
      <c r="F34" s="70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74"/>
      <c r="X34" s="74"/>
      <c r="Y34" s="75"/>
      <c r="Z34" s="76"/>
      <c r="AA34" s="76"/>
      <c r="AB34" s="76"/>
      <c r="AC34" s="77"/>
      <c r="AD34" s="78"/>
      <c r="AE34" s="78"/>
      <c r="AF34" s="78"/>
      <c r="AG34" s="78"/>
      <c r="AH34" s="78"/>
      <c r="AI34" s="79"/>
      <c r="AJ34" s="80" t="str">
        <f t="shared" ref="AJ34:AJ38" si="0">IF(AND(B34="",G34&lt;&gt;0),"日付未入力です",IF(V34&lt;&gt;0,ROUNDDOWN(V34*AC34,0),""))</f>
        <v/>
      </c>
      <c r="AK34" s="81"/>
      <c r="AL34" s="81"/>
      <c r="AM34" s="81"/>
      <c r="AN34" s="81"/>
      <c r="AO34" s="81"/>
      <c r="AP34" s="81"/>
      <c r="AQ34" s="82"/>
    </row>
    <row r="35" spans="2:43" ht="24" customHeight="1">
      <c r="B35" s="69"/>
      <c r="C35" s="70"/>
      <c r="D35" s="70"/>
      <c r="E35" s="70"/>
      <c r="F35" s="70"/>
      <c r="G35" s="71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74"/>
      <c r="X35" s="74"/>
      <c r="Y35" s="75"/>
      <c r="Z35" s="76"/>
      <c r="AA35" s="76"/>
      <c r="AB35" s="76"/>
      <c r="AC35" s="77"/>
      <c r="AD35" s="78"/>
      <c r="AE35" s="78"/>
      <c r="AF35" s="78"/>
      <c r="AG35" s="78"/>
      <c r="AH35" s="78"/>
      <c r="AI35" s="79"/>
      <c r="AJ35" s="80" t="str">
        <f t="shared" si="0"/>
        <v/>
      </c>
      <c r="AK35" s="81"/>
      <c r="AL35" s="81"/>
      <c r="AM35" s="81"/>
      <c r="AN35" s="81"/>
      <c r="AO35" s="81"/>
      <c r="AP35" s="81"/>
      <c r="AQ35" s="82"/>
    </row>
    <row r="36" spans="2:43" ht="24" customHeight="1">
      <c r="B36" s="69"/>
      <c r="C36" s="70"/>
      <c r="D36" s="70"/>
      <c r="E36" s="70"/>
      <c r="F36" s="70"/>
      <c r="G36" s="71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/>
      <c r="W36" s="74"/>
      <c r="X36" s="74"/>
      <c r="Y36" s="75"/>
      <c r="Z36" s="76"/>
      <c r="AA36" s="76"/>
      <c r="AB36" s="76"/>
      <c r="AC36" s="77"/>
      <c r="AD36" s="78"/>
      <c r="AE36" s="78"/>
      <c r="AF36" s="78"/>
      <c r="AG36" s="78"/>
      <c r="AH36" s="78"/>
      <c r="AI36" s="79"/>
      <c r="AJ36" s="80" t="str">
        <f t="shared" si="0"/>
        <v/>
      </c>
      <c r="AK36" s="81"/>
      <c r="AL36" s="81"/>
      <c r="AM36" s="81"/>
      <c r="AN36" s="81"/>
      <c r="AO36" s="81"/>
      <c r="AP36" s="81"/>
      <c r="AQ36" s="82"/>
    </row>
    <row r="37" spans="2:43" ht="24" customHeight="1">
      <c r="B37" s="69"/>
      <c r="C37" s="70"/>
      <c r="D37" s="70"/>
      <c r="E37" s="70"/>
      <c r="F37" s="70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4"/>
      <c r="X37" s="74"/>
      <c r="Y37" s="75"/>
      <c r="Z37" s="76"/>
      <c r="AA37" s="76"/>
      <c r="AB37" s="76"/>
      <c r="AC37" s="77"/>
      <c r="AD37" s="78"/>
      <c r="AE37" s="78"/>
      <c r="AF37" s="78"/>
      <c r="AG37" s="78"/>
      <c r="AH37" s="78"/>
      <c r="AI37" s="79"/>
      <c r="AJ37" s="80" t="str">
        <f t="shared" si="0"/>
        <v/>
      </c>
      <c r="AK37" s="81"/>
      <c r="AL37" s="81"/>
      <c r="AM37" s="81"/>
      <c r="AN37" s="81"/>
      <c r="AO37" s="81"/>
      <c r="AP37" s="81"/>
      <c r="AQ37" s="82"/>
    </row>
    <row r="38" spans="2:43" ht="24" customHeight="1" thickBot="1">
      <c r="B38" s="69"/>
      <c r="C38" s="70"/>
      <c r="D38" s="70"/>
      <c r="E38" s="70"/>
      <c r="F38" s="70"/>
      <c r="G38" s="71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4"/>
      <c r="X38" s="74"/>
      <c r="Y38" s="75"/>
      <c r="Z38" s="76"/>
      <c r="AA38" s="76"/>
      <c r="AB38" s="76"/>
      <c r="AC38" s="77"/>
      <c r="AD38" s="78"/>
      <c r="AE38" s="78"/>
      <c r="AF38" s="78"/>
      <c r="AG38" s="78"/>
      <c r="AH38" s="78"/>
      <c r="AI38" s="79"/>
      <c r="AJ38" s="80" t="str">
        <f t="shared" si="0"/>
        <v/>
      </c>
      <c r="AK38" s="81"/>
      <c r="AL38" s="81"/>
      <c r="AM38" s="81"/>
      <c r="AN38" s="81"/>
      <c r="AO38" s="81"/>
      <c r="AP38" s="81"/>
      <c r="AQ38" s="82"/>
    </row>
    <row r="39" spans="2:43" ht="24" customHeight="1" thickTop="1" thickBot="1">
      <c r="B39" s="30" t="s">
        <v>202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2"/>
      <c r="AJ39" s="33" t="str">
        <f>IF(SUM(AJ32:AQ38)=0,"",SUM(AJ32:AQ38))</f>
        <v/>
      </c>
      <c r="AK39" s="33"/>
      <c r="AL39" s="33"/>
      <c r="AM39" s="33"/>
      <c r="AN39" s="33"/>
      <c r="AO39" s="33"/>
      <c r="AP39" s="33"/>
      <c r="AQ39" s="34"/>
    </row>
    <row r="40" spans="2:43" ht="24" customHeight="1">
      <c r="B40" s="55"/>
      <c r="C40" s="56"/>
      <c r="D40" s="56"/>
      <c r="E40" s="56"/>
      <c r="F40" s="56"/>
      <c r="G40" s="57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9"/>
      <c r="W40" s="60"/>
      <c r="X40" s="60"/>
      <c r="Y40" s="61"/>
      <c r="Z40" s="62"/>
      <c r="AA40" s="62"/>
      <c r="AB40" s="62"/>
      <c r="AC40" s="63"/>
      <c r="AD40" s="64"/>
      <c r="AE40" s="64"/>
      <c r="AF40" s="64"/>
      <c r="AG40" s="64"/>
      <c r="AH40" s="64"/>
      <c r="AI40" s="65"/>
      <c r="AJ40" s="66" t="str">
        <f t="shared" ref="AJ40:AJ41" si="1">IF(AND(B40="",G40&lt;&gt;0),"日付未入力です",IF(V40&lt;&gt;0,ROUNDDOWN(V40*AC40,0),""))</f>
        <v/>
      </c>
      <c r="AK40" s="67"/>
      <c r="AL40" s="67"/>
      <c r="AM40" s="67"/>
      <c r="AN40" s="67"/>
      <c r="AO40" s="67"/>
      <c r="AP40" s="67"/>
      <c r="AQ40" s="68"/>
    </row>
    <row r="41" spans="2:43" ht="24" customHeight="1" thickBot="1">
      <c r="B41" s="36"/>
      <c r="C41" s="37"/>
      <c r="D41" s="37"/>
      <c r="E41" s="37"/>
      <c r="F41" s="37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  <c r="W41" s="41"/>
      <c r="X41" s="41"/>
      <c r="Y41" s="42"/>
      <c r="Z41" s="43"/>
      <c r="AA41" s="43"/>
      <c r="AB41" s="43"/>
      <c r="AC41" s="44"/>
      <c r="AD41" s="45"/>
      <c r="AE41" s="45"/>
      <c r="AF41" s="45"/>
      <c r="AG41" s="45"/>
      <c r="AH41" s="45"/>
      <c r="AI41" s="46"/>
      <c r="AJ41" s="47" t="str">
        <f t="shared" si="1"/>
        <v/>
      </c>
      <c r="AK41" s="48"/>
      <c r="AL41" s="48"/>
      <c r="AM41" s="48"/>
      <c r="AN41" s="48"/>
      <c r="AO41" s="48"/>
      <c r="AP41" s="48"/>
      <c r="AQ41" s="49"/>
    </row>
    <row r="42" spans="2:43" ht="24" customHeight="1" thickTop="1" thickBot="1">
      <c r="B42" s="50" t="s">
        <v>203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J42" s="53" t="str">
        <f>IF(SUM(AJ40:AQ41)=0,"",SUM(AJ40:AQ41))</f>
        <v/>
      </c>
      <c r="AK42" s="53"/>
      <c r="AL42" s="53"/>
      <c r="AM42" s="53"/>
      <c r="AN42" s="53"/>
      <c r="AO42" s="53"/>
      <c r="AP42" s="53"/>
      <c r="AQ42" s="54"/>
    </row>
    <row r="43" spans="2:43" ht="24" customHeight="1">
      <c r="B43" s="55"/>
      <c r="C43" s="56"/>
      <c r="D43" s="56"/>
      <c r="E43" s="56"/>
      <c r="F43" s="56"/>
      <c r="G43" s="57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9"/>
      <c r="W43" s="60"/>
      <c r="X43" s="60"/>
      <c r="Y43" s="61"/>
      <c r="Z43" s="62"/>
      <c r="AA43" s="62"/>
      <c r="AB43" s="62"/>
      <c r="AC43" s="63"/>
      <c r="AD43" s="64"/>
      <c r="AE43" s="64"/>
      <c r="AF43" s="64"/>
      <c r="AG43" s="64"/>
      <c r="AH43" s="64"/>
      <c r="AI43" s="65"/>
      <c r="AJ43" s="66" t="str">
        <f t="shared" ref="AJ43:AJ44" si="2">IF(AND(B43="",G43&lt;&gt;0),"日付未入力です",IF(V43&lt;&gt;0,ROUNDDOWN(V43*AC43,0),""))</f>
        <v/>
      </c>
      <c r="AK43" s="67"/>
      <c r="AL43" s="67"/>
      <c r="AM43" s="67"/>
      <c r="AN43" s="67"/>
      <c r="AO43" s="67"/>
      <c r="AP43" s="67"/>
      <c r="AQ43" s="68"/>
    </row>
    <row r="44" spans="2:43" ht="24" customHeight="1" thickBot="1">
      <c r="B44" s="36"/>
      <c r="C44" s="37"/>
      <c r="D44" s="37"/>
      <c r="E44" s="37"/>
      <c r="F44" s="37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1"/>
      <c r="X44" s="41"/>
      <c r="Y44" s="42"/>
      <c r="Z44" s="43"/>
      <c r="AA44" s="43"/>
      <c r="AB44" s="43"/>
      <c r="AC44" s="44"/>
      <c r="AD44" s="45"/>
      <c r="AE44" s="45"/>
      <c r="AF44" s="45"/>
      <c r="AG44" s="45"/>
      <c r="AH44" s="45"/>
      <c r="AI44" s="46"/>
      <c r="AJ44" s="47" t="str">
        <f t="shared" si="2"/>
        <v/>
      </c>
      <c r="AK44" s="48"/>
      <c r="AL44" s="48"/>
      <c r="AM44" s="48"/>
      <c r="AN44" s="48"/>
      <c r="AO44" s="48"/>
      <c r="AP44" s="48"/>
      <c r="AQ44" s="49"/>
    </row>
    <row r="45" spans="2:43" ht="24" customHeight="1" thickTop="1" thickBot="1">
      <c r="B45" s="30" t="s">
        <v>210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2"/>
      <c r="AJ45" s="33" t="str">
        <f>IF(SUM(AJ43:AQ44)=0,"",SUM(AJ43:AQ44))</f>
        <v/>
      </c>
      <c r="AK45" s="33"/>
      <c r="AL45" s="33"/>
      <c r="AM45" s="33"/>
      <c r="AN45" s="33"/>
      <c r="AO45" s="33"/>
      <c r="AP45" s="33"/>
      <c r="AQ45" s="34"/>
    </row>
    <row r="48" spans="2:43">
      <c r="AQ48" s="27" t="s">
        <v>236</v>
      </c>
    </row>
    <row r="50" spans="40:47">
      <c r="AP50" s="27"/>
      <c r="AQ50" s="8"/>
    </row>
    <row r="52" spans="40:47">
      <c r="AN52" s="35"/>
      <c r="AO52" s="35"/>
      <c r="AP52" s="35"/>
      <c r="AQ52" s="35"/>
      <c r="AR52" s="35"/>
      <c r="AS52" s="35"/>
      <c r="AT52" s="35"/>
      <c r="AU52" s="35"/>
    </row>
  </sheetData>
  <sheetProtection algorithmName="SHA-512" hashValue="gPrBiVq4QMaR3E12F4jR5slRVPsT1Xq3luZjrIY/31tvmdSx5xzEt1M7zuwlhnMief5weTaRxnuj7O8gmGux+w==" saltValue="eAidbVTfTbz3IwzTb5H2Ew==" spinCount="100000" sheet="1" scenarios="1"/>
  <dataConsolidate/>
  <mergeCells count="144">
    <mergeCell ref="B1:K1"/>
    <mergeCell ref="L1:M1"/>
    <mergeCell ref="AF1:AI1"/>
    <mergeCell ref="AJ1:AQ1"/>
    <mergeCell ref="P2:AC4"/>
    <mergeCell ref="B4:M4"/>
    <mergeCell ref="B9:H9"/>
    <mergeCell ref="I9:M9"/>
    <mergeCell ref="N9:V9"/>
    <mergeCell ref="B12:M12"/>
    <mergeCell ref="Y12:AE12"/>
    <mergeCell ref="AF12:AQ12"/>
    <mergeCell ref="B7:H7"/>
    <mergeCell ref="I7:V7"/>
    <mergeCell ref="W7:AC7"/>
    <mergeCell ref="AD7:AQ7"/>
    <mergeCell ref="B8:H8"/>
    <mergeCell ref="I8:AQ8"/>
    <mergeCell ref="AH16:AQ20"/>
    <mergeCell ref="B17:H18"/>
    <mergeCell ref="I17:W17"/>
    <mergeCell ref="X17:AG17"/>
    <mergeCell ref="I18:W18"/>
    <mergeCell ref="X18:AG18"/>
    <mergeCell ref="B13:H13"/>
    <mergeCell ref="I13:AQ13"/>
    <mergeCell ref="B14:H14"/>
    <mergeCell ref="I14:AQ14"/>
    <mergeCell ref="B15:H15"/>
    <mergeCell ref="I15:AQ15"/>
    <mergeCell ref="B19:H19"/>
    <mergeCell ref="I19:AG19"/>
    <mergeCell ref="B20:H20"/>
    <mergeCell ref="I20:N20"/>
    <mergeCell ref="O20:U20"/>
    <mergeCell ref="V20:AG20"/>
    <mergeCell ref="B16:E16"/>
    <mergeCell ref="F16:Q16"/>
    <mergeCell ref="R16:U16"/>
    <mergeCell ref="V16:AG16"/>
    <mergeCell ref="B23:M23"/>
    <mergeCell ref="N23:V23"/>
    <mergeCell ref="W23:AQ23"/>
    <mergeCell ref="B24:I24"/>
    <mergeCell ref="J24:K24"/>
    <mergeCell ref="L24:M24"/>
    <mergeCell ref="N24:V24"/>
    <mergeCell ref="W24:AH24"/>
    <mergeCell ref="AI24:AQ24"/>
    <mergeCell ref="B25:M25"/>
    <mergeCell ref="N25:V25"/>
    <mergeCell ref="W25:AQ25"/>
    <mergeCell ref="B26:I26"/>
    <mergeCell ref="J26:K26"/>
    <mergeCell ref="L26:M26"/>
    <mergeCell ref="N26:V26"/>
    <mergeCell ref="W26:AH26"/>
    <mergeCell ref="AI26:AQ26"/>
    <mergeCell ref="B31:F31"/>
    <mergeCell ref="G31:U31"/>
    <mergeCell ref="V31:Y31"/>
    <mergeCell ref="Z31:AB31"/>
    <mergeCell ref="AC31:AI31"/>
    <mergeCell ref="AJ31:AQ31"/>
    <mergeCell ref="B27:M27"/>
    <mergeCell ref="N27:V27"/>
    <mergeCell ref="W27:AD27"/>
    <mergeCell ref="AE27:AH27"/>
    <mergeCell ref="AI27:AQ27"/>
    <mergeCell ref="B28:V28"/>
    <mergeCell ref="W28:AQ28"/>
    <mergeCell ref="B33:F33"/>
    <mergeCell ref="G33:U33"/>
    <mergeCell ref="V33:Y33"/>
    <mergeCell ref="Z33:AB33"/>
    <mergeCell ref="AC33:AI33"/>
    <mergeCell ref="AJ33:AQ33"/>
    <mergeCell ref="B32:F32"/>
    <mergeCell ref="G32:U32"/>
    <mergeCell ref="V32:Y32"/>
    <mergeCell ref="Z32:AB32"/>
    <mergeCell ref="AC32:AI32"/>
    <mergeCell ref="AJ32:AQ32"/>
    <mergeCell ref="B35:F35"/>
    <mergeCell ref="G35:U35"/>
    <mergeCell ref="V35:Y35"/>
    <mergeCell ref="Z35:AB35"/>
    <mergeCell ref="AC35:AI35"/>
    <mergeCell ref="AJ35:AQ35"/>
    <mergeCell ref="B34:F34"/>
    <mergeCell ref="G34:U34"/>
    <mergeCell ref="V34:Y34"/>
    <mergeCell ref="Z34:AB34"/>
    <mergeCell ref="AC34:AI34"/>
    <mergeCell ref="AJ34:AQ34"/>
    <mergeCell ref="B37:F37"/>
    <mergeCell ref="G37:U37"/>
    <mergeCell ref="V37:Y37"/>
    <mergeCell ref="Z37:AB37"/>
    <mergeCell ref="AC37:AI37"/>
    <mergeCell ref="AJ37:AQ37"/>
    <mergeCell ref="B36:F36"/>
    <mergeCell ref="G36:U36"/>
    <mergeCell ref="V36:Y36"/>
    <mergeCell ref="Z36:AB36"/>
    <mergeCell ref="AC36:AI36"/>
    <mergeCell ref="AJ36:AQ36"/>
    <mergeCell ref="B39:AI39"/>
    <mergeCell ref="AJ39:AQ39"/>
    <mergeCell ref="B40:F40"/>
    <mergeCell ref="G40:U40"/>
    <mergeCell ref="V40:Y40"/>
    <mergeCell ref="Z40:AB40"/>
    <mergeCell ref="AC40:AI40"/>
    <mergeCell ref="AJ40:AQ40"/>
    <mergeCell ref="B38:F38"/>
    <mergeCell ref="G38:U38"/>
    <mergeCell ref="V38:Y38"/>
    <mergeCell ref="Z38:AB38"/>
    <mergeCell ref="AC38:AI38"/>
    <mergeCell ref="AJ38:AQ38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41:F41"/>
    <mergeCell ref="G41:U41"/>
    <mergeCell ref="V41:Y41"/>
    <mergeCell ref="Z41:AB41"/>
    <mergeCell ref="AC41:AI41"/>
    <mergeCell ref="AJ41:AQ41"/>
    <mergeCell ref="B45:AI45"/>
    <mergeCell ref="AJ45:AQ45"/>
    <mergeCell ref="AN52:AU52"/>
    <mergeCell ref="B44:F44"/>
    <mergeCell ref="G44:U44"/>
    <mergeCell ref="V44:Y44"/>
    <mergeCell ref="Z44:AB44"/>
    <mergeCell ref="AC44:AI44"/>
    <mergeCell ref="AJ44:AQ44"/>
  </mergeCells>
  <phoneticPr fontId="10"/>
  <conditionalFormatting sqref="N23:V23">
    <cfRule type="cellIs" dxfId="31" priority="11" operator="equal">
      <formula>"登録番号を削除してください"</formula>
    </cfRule>
    <cfRule type="cellIs" dxfId="30" priority="13" operator="equal">
      <formula>"登録についてチェックしてください"</formula>
    </cfRule>
    <cfRule type="cellIs" dxfId="29" priority="15" operator="equal">
      <formula>"登録番号を記載してください"</formula>
    </cfRule>
  </conditionalFormatting>
  <conditionalFormatting sqref="N25:V25">
    <cfRule type="cellIs" dxfId="28" priority="10" operator="equal">
      <formula>"登録番号を削除してください"</formula>
    </cfRule>
    <cfRule type="cellIs" dxfId="27" priority="12" operator="equal">
      <formula>"登録番号を記載してください"</formula>
    </cfRule>
    <cfRule type="cellIs" dxfId="26" priority="14" operator="equal">
      <formula>"登録についてチェックしてください"</formula>
    </cfRule>
  </conditionalFormatting>
  <conditionalFormatting sqref="N27:V27">
    <cfRule type="cellIs" dxfId="25" priority="7" operator="equal">
      <formula>"登録番号を削除してください"</formula>
    </cfRule>
    <cfRule type="cellIs" dxfId="24" priority="8" operator="equal">
      <formula>"登録番号を記載してください"</formula>
    </cfRule>
    <cfRule type="cellIs" dxfId="23" priority="9" operator="equal">
      <formula>"登録についてチェックしてください"</formula>
    </cfRule>
  </conditionalFormatting>
  <conditionalFormatting sqref="W23:AQ23">
    <cfRule type="cellIs" dxfId="22" priority="4" operator="equal">
      <formula>"課税事業者を選択するか、登録番号を削除してください"</formula>
    </cfRule>
    <cfRule type="cellIs" dxfId="21" priority="5" operator="equal">
      <formula>"登録番号を記載してください"</formula>
    </cfRule>
    <cfRule type="expression" dxfId="20" priority="6">
      <formula>$W$23=""</formula>
    </cfRule>
  </conditionalFormatting>
  <conditionalFormatting sqref="W25:AQ25">
    <cfRule type="cellIs" dxfId="19" priority="1" operator="equal">
      <formula>"課税事業者を選択するか、登録番号を削除してください"</formula>
    </cfRule>
    <cfRule type="cellIs" dxfId="18" priority="2" operator="equal">
      <formula>"登録番号を記載してください"</formula>
    </cfRule>
    <cfRule type="expression" dxfId="17" priority="3">
      <formula>$W$25=""</formula>
    </cfRule>
  </conditionalFormatting>
  <conditionalFormatting sqref="W28:AQ28">
    <cfRule type="cellIs" dxfId="16" priority="16" operator="equal">
      <formula>"担当者名を入力してください"</formula>
    </cfRule>
  </conditionalFormatting>
  <dataValidations count="8">
    <dataValidation imeMode="disabled" allowBlank="1" showInputMessage="1" showErrorMessage="1" sqref="V16:AG16 N9:V9 V20:AG20 F16:Q16 V32:Y38 V40:Y41 V43:Y44" xr:uid="{96E7F347-9030-490F-8F1C-3EC77487D144}"/>
    <dataValidation imeMode="halfKatakana" allowBlank="1" showInputMessage="1" showErrorMessage="1" sqref="I19:AG19" xr:uid="{D86CAC10-0FC4-4303-921B-BDC01ECBD00B}"/>
    <dataValidation type="list" allowBlank="1" showInputMessage="1" showErrorMessage="1" sqref="X18:AG18" xr:uid="{2427B547-7A6F-4BF7-9173-2718FDA12DAE}">
      <formula1>"本店,支店"</formula1>
    </dataValidation>
    <dataValidation type="list" allowBlank="1" showInputMessage="1" showErrorMessage="1" sqref="J24:K24" xr:uid="{516AA324-7C32-491C-9273-7619028B9DE9}">
      <formula1>"10,0"</formula1>
    </dataValidation>
    <dataValidation type="list" allowBlank="1" showInputMessage="1" showErrorMessage="1" sqref="I20:N20" xr:uid="{9C7E2FF8-97DA-4840-BF58-5A5A92B0EE32}">
      <formula1>"普通,当座"</formula1>
    </dataValidation>
    <dataValidation showInputMessage="1" showErrorMessage="1" sqref="B32:F32" xr:uid="{5D59E040-ED08-4F36-8B52-3E6C2C8482A4}"/>
    <dataValidation type="list" allowBlank="1" showInputMessage="1" showErrorMessage="1" sqref="J26:K26" xr:uid="{CDF0B6F1-AA49-48BD-8AE0-B62A06E20200}">
      <formula1>"8,0"</formula1>
    </dataValidation>
    <dataValidation type="list" allowBlank="1" showInputMessage="1" showErrorMessage="1" sqref="AE27:AH27" xr:uid="{34321946-A75F-42B1-9397-ED5C0E68DDDE}">
      <formula1>"非課税,不課税"</formula1>
    </dataValidation>
  </dataValidations>
  <pageMargins left="1.1811023622047245" right="0.70866141732283472" top="0.74803149606299213" bottom="0.55118110236220474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22860</xdr:rowOff>
                  </from>
                  <to>
                    <xdr:col>18</xdr:col>
                    <xdr:colOff>38100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11</xdr:row>
                    <xdr:rowOff>22860</xdr:rowOff>
                  </from>
                  <to>
                    <xdr:col>23</xdr:col>
                    <xdr:colOff>106680</xdr:colOff>
                    <xdr:row>11</xdr:row>
                    <xdr:rowOff>289560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AB78E9B-35C4-4A96-8A04-04BE02ACF809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  <x14:dataValidation type="list" allowBlank="1" showInputMessage="1" showErrorMessage="1" xr:uid="{F0CFE076-2AF1-454F-8A11-BA19351792A4}">
          <x14:formula1>
            <xm:f>リスト!$L$2:$L$12</xm:f>
          </x14:formula1>
          <xm:sqref>X17:AG17</xm:sqref>
        </x14:dataValidation>
        <x14:dataValidation type="list" allowBlank="1" showInputMessage="1" showErrorMessage="1" xr:uid="{33E37E95-432C-45BD-B19B-2CC1F811167B}">
          <x14:formula1>
            <xm:f>部門リスト!$A$2:$A$9</xm:f>
          </x14:formula1>
          <xm:sqref>B1:K1</xm:sqref>
        </x14:dataValidation>
        <x14:dataValidation type="list" allowBlank="1" showInputMessage="1" xr:uid="{EDF26A5E-2C55-4195-BEEB-69A01377E88C}">
          <x14:formula1>
            <xm:f>リスト!$J$2:$J$35</xm:f>
          </x14:formula1>
          <xm:sqref>Z32:AB38 Z43:AB44 Z40:AB41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CFEA-9997-4E16-9EF4-82C476694C4B}">
  <sheetPr>
    <tabColor rgb="FF00B0F0"/>
    <pageSetUpPr fitToPage="1"/>
  </sheetPr>
  <dimension ref="B1:AQ68"/>
  <sheetViews>
    <sheetView showGridLines="0" zoomScale="85" zoomScaleNormal="85" workbookViewId="0">
      <selection activeCell="B5" sqref="B5:F6"/>
    </sheetView>
  </sheetViews>
  <sheetFormatPr defaultRowHeight="12"/>
  <cols>
    <col min="1" max="104" width="2.33203125" customWidth="1"/>
  </cols>
  <sheetData>
    <row r="1" spans="2:43">
      <c r="B1" s="10"/>
      <c r="C1" s="10"/>
      <c r="D1" s="10"/>
      <c r="E1" s="10"/>
      <c r="F1" s="10"/>
      <c r="G1" s="10"/>
      <c r="H1" s="10"/>
      <c r="I1" s="8"/>
      <c r="J1" s="8"/>
      <c r="K1" s="8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8"/>
      <c r="AE1" s="8"/>
      <c r="AF1" s="8"/>
      <c r="AG1" s="8"/>
      <c r="AH1" s="8"/>
      <c r="AI1" s="8"/>
      <c r="AJ1" s="9"/>
      <c r="AK1" s="9"/>
      <c r="AL1" s="9"/>
      <c r="AM1" s="9"/>
      <c r="AN1" s="9"/>
      <c r="AO1" s="9"/>
      <c r="AP1" s="9"/>
      <c r="AQ1" s="9"/>
    </row>
    <row r="2" spans="2:43" ht="12.6" thickBot="1">
      <c r="B2" s="216" t="s">
        <v>205</v>
      </c>
      <c r="C2" s="216"/>
      <c r="D2" s="216"/>
      <c r="E2" s="216"/>
      <c r="F2" s="216"/>
      <c r="G2" s="216"/>
      <c r="H2" s="216"/>
      <c r="I2" s="216"/>
    </row>
    <row r="3" spans="2:43">
      <c r="B3" s="211" t="s">
        <v>25</v>
      </c>
      <c r="C3" s="212"/>
      <c r="D3" s="212"/>
      <c r="E3" s="212"/>
      <c r="F3" s="212"/>
      <c r="G3" s="214" t="s">
        <v>26</v>
      </c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4" t="s">
        <v>27</v>
      </c>
      <c r="W3" s="212"/>
      <c r="X3" s="212"/>
      <c r="Y3" s="212"/>
      <c r="Z3" s="214" t="s">
        <v>28</v>
      </c>
      <c r="AA3" s="212"/>
      <c r="AB3" s="212"/>
      <c r="AC3" s="214" t="s">
        <v>29</v>
      </c>
      <c r="AD3" s="212"/>
      <c r="AE3" s="212"/>
      <c r="AF3" s="212"/>
      <c r="AG3" s="212"/>
      <c r="AH3" s="212"/>
      <c r="AI3" s="212"/>
      <c r="AJ3" s="214" t="s">
        <v>30</v>
      </c>
      <c r="AK3" s="212"/>
      <c r="AL3" s="212"/>
      <c r="AM3" s="212"/>
      <c r="AN3" s="212"/>
      <c r="AO3" s="212"/>
      <c r="AP3" s="212"/>
      <c r="AQ3" s="215"/>
    </row>
    <row r="4" spans="2:43" ht="12.6" thickBot="1">
      <c r="B4" s="213"/>
      <c r="C4" s="141"/>
      <c r="D4" s="141"/>
      <c r="E4" s="141"/>
      <c r="F4" s="141"/>
      <c r="G4" s="140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0"/>
      <c r="W4" s="141"/>
      <c r="X4" s="141"/>
      <c r="Y4" s="141"/>
      <c r="Z4" s="140"/>
      <c r="AA4" s="141"/>
      <c r="AB4" s="141"/>
      <c r="AC4" s="140"/>
      <c r="AD4" s="141"/>
      <c r="AE4" s="141"/>
      <c r="AF4" s="141"/>
      <c r="AG4" s="141"/>
      <c r="AH4" s="141"/>
      <c r="AI4" s="141"/>
      <c r="AJ4" s="140"/>
      <c r="AK4" s="141"/>
      <c r="AL4" s="141"/>
      <c r="AM4" s="141"/>
      <c r="AN4" s="141"/>
      <c r="AO4" s="141"/>
      <c r="AP4" s="141"/>
      <c r="AQ4" s="142"/>
    </row>
    <row r="5" spans="2:43" ht="12" customHeight="1">
      <c r="B5" s="217"/>
      <c r="C5" s="218"/>
      <c r="D5" s="218"/>
      <c r="E5" s="218"/>
      <c r="F5" s="218"/>
      <c r="G5" s="219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  <c r="W5" s="222"/>
      <c r="X5" s="222"/>
      <c r="Y5" s="223"/>
      <c r="Z5" s="224"/>
      <c r="AA5" s="224"/>
      <c r="AB5" s="224"/>
      <c r="AC5" s="77"/>
      <c r="AD5" s="78"/>
      <c r="AE5" s="78"/>
      <c r="AF5" s="78"/>
      <c r="AG5" s="78"/>
      <c r="AH5" s="78"/>
      <c r="AI5" s="79"/>
      <c r="AJ5" s="80" t="str">
        <f>IF(AND(B5="",G5&lt;&gt;0),"日付未入力です",IF(V5&lt;&gt;0,ROUNDDOWN(V5*AC5,0),""))</f>
        <v/>
      </c>
      <c r="AK5" s="81"/>
      <c r="AL5" s="81"/>
      <c r="AM5" s="81"/>
      <c r="AN5" s="81"/>
      <c r="AO5" s="81"/>
      <c r="AP5" s="81"/>
      <c r="AQ5" s="82"/>
    </row>
    <row r="6" spans="2:43" ht="12" customHeight="1">
      <c r="B6" s="198"/>
      <c r="C6" s="199"/>
      <c r="D6" s="199"/>
      <c r="E6" s="199"/>
      <c r="F6" s="199"/>
      <c r="G6" s="200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5"/>
      <c r="W6" s="206"/>
      <c r="X6" s="206"/>
      <c r="Y6" s="207"/>
      <c r="Z6" s="83"/>
      <c r="AA6" s="83"/>
      <c r="AB6" s="83"/>
      <c r="AC6" s="208"/>
      <c r="AD6" s="209"/>
      <c r="AE6" s="209"/>
      <c r="AF6" s="209"/>
      <c r="AG6" s="209"/>
      <c r="AH6" s="209"/>
      <c r="AI6" s="210"/>
      <c r="AJ6" s="195"/>
      <c r="AK6" s="196"/>
      <c r="AL6" s="196"/>
      <c r="AM6" s="196"/>
      <c r="AN6" s="196"/>
      <c r="AO6" s="196"/>
      <c r="AP6" s="196"/>
      <c r="AQ6" s="197"/>
    </row>
    <row r="7" spans="2:43" ht="12" customHeight="1">
      <c r="B7" s="69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202"/>
      <c r="W7" s="203"/>
      <c r="X7" s="203"/>
      <c r="Y7" s="204"/>
      <c r="Z7" s="76"/>
      <c r="AA7" s="76"/>
      <c r="AB7" s="76"/>
      <c r="AC7" s="77"/>
      <c r="AD7" s="78"/>
      <c r="AE7" s="78"/>
      <c r="AF7" s="78"/>
      <c r="AG7" s="78"/>
      <c r="AH7" s="78"/>
      <c r="AI7" s="79"/>
      <c r="AJ7" s="80" t="str">
        <f t="shared" ref="AJ7" si="0">IF(AND(B7="",G7&lt;&gt;0),"日付未入力です",IF(V7&lt;&gt;0,ROUNDDOWN(V7*AC7,0),""))</f>
        <v/>
      </c>
      <c r="AK7" s="81"/>
      <c r="AL7" s="81"/>
      <c r="AM7" s="81"/>
      <c r="AN7" s="81"/>
      <c r="AO7" s="81"/>
      <c r="AP7" s="81"/>
      <c r="AQ7" s="82"/>
    </row>
    <row r="8" spans="2:43" ht="12" customHeight="1">
      <c r="B8" s="198"/>
      <c r="C8" s="199"/>
      <c r="D8" s="199"/>
      <c r="E8" s="199"/>
      <c r="F8" s="199"/>
      <c r="G8" s="200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5"/>
      <c r="W8" s="206"/>
      <c r="X8" s="206"/>
      <c r="Y8" s="207"/>
      <c r="Z8" s="76"/>
      <c r="AA8" s="76"/>
      <c r="AB8" s="76"/>
      <c r="AC8" s="208"/>
      <c r="AD8" s="209"/>
      <c r="AE8" s="209"/>
      <c r="AF8" s="209"/>
      <c r="AG8" s="209"/>
      <c r="AH8" s="209"/>
      <c r="AI8" s="210"/>
      <c r="AJ8" s="195"/>
      <c r="AK8" s="196"/>
      <c r="AL8" s="196"/>
      <c r="AM8" s="196"/>
      <c r="AN8" s="196"/>
      <c r="AO8" s="196"/>
      <c r="AP8" s="196"/>
      <c r="AQ8" s="197"/>
    </row>
    <row r="9" spans="2:43" ht="12" customHeight="1">
      <c r="B9" s="69"/>
      <c r="C9" s="70"/>
      <c r="D9" s="70"/>
      <c r="E9" s="70"/>
      <c r="F9" s="70"/>
      <c r="G9" s="71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02"/>
      <c r="W9" s="203"/>
      <c r="X9" s="203"/>
      <c r="Y9" s="204"/>
      <c r="Z9" s="76"/>
      <c r="AA9" s="76"/>
      <c r="AB9" s="76"/>
      <c r="AC9" s="77"/>
      <c r="AD9" s="78"/>
      <c r="AE9" s="78"/>
      <c r="AF9" s="78"/>
      <c r="AG9" s="78"/>
      <c r="AH9" s="78"/>
      <c r="AI9" s="79"/>
      <c r="AJ9" s="80" t="str">
        <f t="shared" ref="AJ9" si="1">IF(AND(B9="",G9&lt;&gt;0),"日付未入力です",IF(V9&lt;&gt;0,ROUNDDOWN(V9*AC9,0),""))</f>
        <v/>
      </c>
      <c r="AK9" s="81"/>
      <c r="AL9" s="81"/>
      <c r="AM9" s="81"/>
      <c r="AN9" s="81"/>
      <c r="AO9" s="81"/>
      <c r="AP9" s="81"/>
      <c r="AQ9" s="82"/>
    </row>
    <row r="10" spans="2:43" ht="12" customHeight="1">
      <c r="B10" s="198"/>
      <c r="C10" s="199"/>
      <c r="D10" s="199"/>
      <c r="E10" s="199"/>
      <c r="F10" s="199"/>
      <c r="G10" s="200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5"/>
      <c r="W10" s="206"/>
      <c r="X10" s="206"/>
      <c r="Y10" s="207"/>
      <c r="Z10" s="76"/>
      <c r="AA10" s="76"/>
      <c r="AB10" s="76"/>
      <c r="AC10" s="208"/>
      <c r="AD10" s="209"/>
      <c r="AE10" s="209"/>
      <c r="AF10" s="209"/>
      <c r="AG10" s="209"/>
      <c r="AH10" s="209"/>
      <c r="AI10" s="210"/>
      <c r="AJ10" s="195"/>
      <c r="AK10" s="196"/>
      <c r="AL10" s="196"/>
      <c r="AM10" s="196"/>
      <c r="AN10" s="196"/>
      <c r="AO10" s="196"/>
      <c r="AP10" s="196"/>
      <c r="AQ10" s="197"/>
    </row>
    <row r="11" spans="2:43" ht="12" customHeight="1">
      <c r="B11" s="69"/>
      <c r="C11" s="70"/>
      <c r="D11" s="70"/>
      <c r="E11" s="70"/>
      <c r="F11" s="70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202"/>
      <c r="W11" s="203"/>
      <c r="X11" s="203"/>
      <c r="Y11" s="204"/>
      <c r="Z11" s="76"/>
      <c r="AA11" s="76"/>
      <c r="AB11" s="76"/>
      <c r="AC11" s="77"/>
      <c r="AD11" s="78"/>
      <c r="AE11" s="78"/>
      <c r="AF11" s="78"/>
      <c r="AG11" s="78"/>
      <c r="AH11" s="78"/>
      <c r="AI11" s="79"/>
      <c r="AJ11" s="80" t="str">
        <f t="shared" ref="AJ11" si="2">IF(AND(B11="",G11&lt;&gt;0),"日付未入力です",IF(V11&lt;&gt;0,ROUNDDOWN(V11*AC11,0),""))</f>
        <v/>
      </c>
      <c r="AK11" s="81"/>
      <c r="AL11" s="81"/>
      <c r="AM11" s="81"/>
      <c r="AN11" s="81"/>
      <c r="AO11" s="81"/>
      <c r="AP11" s="81"/>
      <c r="AQ11" s="82"/>
    </row>
    <row r="12" spans="2:43" ht="12" customHeight="1">
      <c r="B12" s="198"/>
      <c r="C12" s="199"/>
      <c r="D12" s="199"/>
      <c r="E12" s="199"/>
      <c r="F12" s="199"/>
      <c r="G12" s="200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5"/>
      <c r="W12" s="206"/>
      <c r="X12" s="206"/>
      <c r="Y12" s="207"/>
      <c r="Z12" s="76"/>
      <c r="AA12" s="76"/>
      <c r="AB12" s="76"/>
      <c r="AC12" s="208"/>
      <c r="AD12" s="209"/>
      <c r="AE12" s="209"/>
      <c r="AF12" s="209"/>
      <c r="AG12" s="209"/>
      <c r="AH12" s="209"/>
      <c r="AI12" s="210"/>
      <c r="AJ12" s="195"/>
      <c r="AK12" s="196"/>
      <c r="AL12" s="196"/>
      <c r="AM12" s="196"/>
      <c r="AN12" s="196"/>
      <c r="AO12" s="196"/>
      <c r="AP12" s="196"/>
      <c r="AQ12" s="197"/>
    </row>
    <row r="13" spans="2:43" ht="12" customHeight="1">
      <c r="B13" s="69"/>
      <c r="C13" s="70"/>
      <c r="D13" s="70"/>
      <c r="E13" s="70"/>
      <c r="F13" s="70"/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202"/>
      <c r="W13" s="203"/>
      <c r="X13" s="203"/>
      <c r="Y13" s="204"/>
      <c r="Z13" s="76"/>
      <c r="AA13" s="76"/>
      <c r="AB13" s="76"/>
      <c r="AC13" s="77"/>
      <c r="AD13" s="78"/>
      <c r="AE13" s="78"/>
      <c r="AF13" s="78"/>
      <c r="AG13" s="78"/>
      <c r="AH13" s="78"/>
      <c r="AI13" s="79"/>
      <c r="AJ13" s="80" t="str">
        <f t="shared" ref="AJ13" si="3">IF(AND(B13="",G13&lt;&gt;0),"日付未入力です",IF(V13&lt;&gt;0,ROUNDDOWN(V13*AC13,0),""))</f>
        <v/>
      </c>
      <c r="AK13" s="81"/>
      <c r="AL13" s="81"/>
      <c r="AM13" s="81"/>
      <c r="AN13" s="81"/>
      <c r="AO13" s="81"/>
      <c r="AP13" s="81"/>
      <c r="AQ13" s="82"/>
    </row>
    <row r="14" spans="2:43" ht="12" customHeight="1">
      <c r="B14" s="198"/>
      <c r="C14" s="199"/>
      <c r="D14" s="199"/>
      <c r="E14" s="199"/>
      <c r="F14" s="199"/>
      <c r="G14" s="200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5"/>
      <c r="W14" s="206"/>
      <c r="X14" s="206"/>
      <c r="Y14" s="207"/>
      <c r="Z14" s="76"/>
      <c r="AA14" s="76"/>
      <c r="AB14" s="76"/>
      <c r="AC14" s="208"/>
      <c r="AD14" s="209"/>
      <c r="AE14" s="209"/>
      <c r="AF14" s="209"/>
      <c r="AG14" s="209"/>
      <c r="AH14" s="209"/>
      <c r="AI14" s="210"/>
      <c r="AJ14" s="195"/>
      <c r="AK14" s="196"/>
      <c r="AL14" s="196"/>
      <c r="AM14" s="196"/>
      <c r="AN14" s="196"/>
      <c r="AO14" s="196"/>
      <c r="AP14" s="196"/>
      <c r="AQ14" s="197"/>
    </row>
    <row r="15" spans="2:43" ht="12" customHeight="1">
      <c r="B15" s="69"/>
      <c r="C15" s="70"/>
      <c r="D15" s="70"/>
      <c r="E15" s="70"/>
      <c r="F15" s="70"/>
      <c r="G15" s="71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202"/>
      <c r="W15" s="203"/>
      <c r="X15" s="203"/>
      <c r="Y15" s="204"/>
      <c r="Z15" s="76"/>
      <c r="AA15" s="76"/>
      <c r="AB15" s="76"/>
      <c r="AC15" s="77"/>
      <c r="AD15" s="78"/>
      <c r="AE15" s="78"/>
      <c r="AF15" s="78"/>
      <c r="AG15" s="78"/>
      <c r="AH15" s="78"/>
      <c r="AI15" s="79"/>
      <c r="AJ15" s="80" t="str">
        <f>IF(AND(B15="",G15&lt;&gt;0),"日付未入力です",IF(V15&lt;&gt;0,ROUNDDOWN(V15*AC15,0),""))</f>
        <v/>
      </c>
      <c r="AK15" s="81"/>
      <c r="AL15" s="81"/>
      <c r="AM15" s="81"/>
      <c r="AN15" s="81"/>
      <c r="AO15" s="81"/>
      <c r="AP15" s="81"/>
      <c r="AQ15" s="82"/>
    </row>
    <row r="16" spans="2:43" ht="12" customHeight="1">
      <c r="B16" s="198"/>
      <c r="C16" s="199"/>
      <c r="D16" s="199"/>
      <c r="E16" s="199"/>
      <c r="F16" s="199"/>
      <c r="G16" s="200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5"/>
      <c r="W16" s="206"/>
      <c r="X16" s="206"/>
      <c r="Y16" s="207"/>
      <c r="Z16" s="76"/>
      <c r="AA16" s="76"/>
      <c r="AB16" s="76"/>
      <c r="AC16" s="208"/>
      <c r="AD16" s="209"/>
      <c r="AE16" s="209"/>
      <c r="AF16" s="209"/>
      <c r="AG16" s="209"/>
      <c r="AH16" s="209"/>
      <c r="AI16" s="210"/>
      <c r="AJ16" s="195"/>
      <c r="AK16" s="196"/>
      <c r="AL16" s="196"/>
      <c r="AM16" s="196"/>
      <c r="AN16" s="196"/>
      <c r="AO16" s="196"/>
      <c r="AP16" s="196"/>
      <c r="AQ16" s="197"/>
    </row>
    <row r="17" spans="2:43" ht="12" customHeight="1">
      <c r="B17" s="69"/>
      <c r="C17" s="70"/>
      <c r="D17" s="70"/>
      <c r="E17" s="70"/>
      <c r="F17" s="70"/>
      <c r="G17" s="7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202"/>
      <c r="W17" s="203"/>
      <c r="X17" s="203"/>
      <c r="Y17" s="204"/>
      <c r="Z17" s="76"/>
      <c r="AA17" s="76"/>
      <c r="AB17" s="76"/>
      <c r="AC17" s="77"/>
      <c r="AD17" s="78"/>
      <c r="AE17" s="78"/>
      <c r="AF17" s="78"/>
      <c r="AG17" s="78"/>
      <c r="AH17" s="78"/>
      <c r="AI17" s="79"/>
      <c r="AJ17" s="80" t="str">
        <f t="shared" ref="AJ17" si="4">IF(AND(B17="",G17&lt;&gt;0),"日付未入力です",IF(V17&lt;&gt;0,ROUNDDOWN(V17*AC17,0),""))</f>
        <v/>
      </c>
      <c r="AK17" s="81"/>
      <c r="AL17" s="81"/>
      <c r="AM17" s="81"/>
      <c r="AN17" s="81"/>
      <c r="AO17" s="81"/>
      <c r="AP17" s="81"/>
      <c r="AQ17" s="82"/>
    </row>
    <row r="18" spans="2:43" ht="12" customHeight="1">
      <c r="B18" s="198"/>
      <c r="C18" s="199"/>
      <c r="D18" s="199"/>
      <c r="E18" s="199"/>
      <c r="F18" s="199"/>
      <c r="G18" s="200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5"/>
      <c r="W18" s="206"/>
      <c r="X18" s="206"/>
      <c r="Y18" s="207"/>
      <c r="Z18" s="76"/>
      <c r="AA18" s="76"/>
      <c r="AB18" s="76"/>
      <c r="AC18" s="208"/>
      <c r="AD18" s="209"/>
      <c r="AE18" s="209"/>
      <c r="AF18" s="209"/>
      <c r="AG18" s="209"/>
      <c r="AH18" s="209"/>
      <c r="AI18" s="210"/>
      <c r="AJ18" s="195"/>
      <c r="AK18" s="196"/>
      <c r="AL18" s="196"/>
      <c r="AM18" s="196"/>
      <c r="AN18" s="196"/>
      <c r="AO18" s="196"/>
      <c r="AP18" s="196"/>
      <c r="AQ18" s="197"/>
    </row>
    <row r="19" spans="2:43" ht="12" customHeight="1">
      <c r="B19" s="69"/>
      <c r="C19" s="70"/>
      <c r="D19" s="70"/>
      <c r="E19" s="70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202"/>
      <c r="W19" s="203"/>
      <c r="X19" s="203"/>
      <c r="Y19" s="204"/>
      <c r="Z19" s="76"/>
      <c r="AA19" s="76"/>
      <c r="AB19" s="76"/>
      <c r="AC19" s="77"/>
      <c r="AD19" s="78"/>
      <c r="AE19" s="78"/>
      <c r="AF19" s="78"/>
      <c r="AG19" s="78"/>
      <c r="AH19" s="78"/>
      <c r="AI19" s="79"/>
      <c r="AJ19" s="80" t="str">
        <f t="shared" ref="AJ19" si="5">IF(AND(B19="",G19&lt;&gt;0),"日付未入力です",IF(V19&lt;&gt;0,ROUNDDOWN(V19*AC19,0),""))</f>
        <v/>
      </c>
      <c r="AK19" s="81"/>
      <c r="AL19" s="81"/>
      <c r="AM19" s="81"/>
      <c r="AN19" s="81"/>
      <c r="AO19" s="81"/>
      <c r="AP19" s="81"/>
      <c r="AQ19" s="82"/>
    </row>
    <row r="20" spans="2:43" ht="12" customHeight="1">
      <c r="B20" s="198"/>
      <c r="C20" s="199"/>
      <c r="D20" s="199"/>
      <c r="E20" s="199"/>
      <c r="F20" s="199"/>
      <c r="G20" s="200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5"/>
      <c r="W20" s="206"/>
      <c r="X20" s="206"/>
      <c r="Y20" s="207"/>
      <c r="Z20" s="76"/>
      <c r="AA20" s="76"/>
      <c r="AB20" s="76"/>
      <c r="AC20" s="208"/>
      <c r="AD20" s="209"/>
      <c r="AE20" s="209"/>
      <c r="AF20" s="209"/>
      <c r="AG20" s="209"/>
      <c r="AH20" s="209"/>
      <c r="AI20" s="210"/>
      <c r="AJ20" s="195"/>
      <c r="AK20" s="196"/>
      <c r="AL20" s="196"/>
      <c r="AM20" s="196"/>
      <c r="AN20" s="196"/>
      <c r="AO20" s="196"/>
      <c r="AP20" s="196"/>
      <c r="AQ20" s="197"/>
    </row>
    <row r="21" spans="2:43" ht="12" customHeight="1">
      <c r="B21" s="69"/>
      <c r="C21" s="70"/>
      <c r="D21" s="70"/>
      <c r="E21" s="70"/>
      <c r="F21" s="70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202"/>
      <c r="W21" s="203"/>
      <c r="X21" s="203"/>
      <c r="Y21" s="204"/>
      <c r="Z21" s="76"/>
      <c r="AA21" s="76"/>
      <c r="AB21" s="76"/>
      <c r="AC21" s="77"/>
      <c r="AD21" s="78"/>
      <c r="AE21" s="78"/>
      <c r="AF21" s="78"/>
      <c r="AG21" s="78"/>
      <c r="AH21" s="78"/>
      <c r="AI21" s="79"/>
      <c r="AJ21" s="80" t="str">
        <f t="shared" ref="AJ21" si="6">IF(AND(B21="",G21&lt;&gt;0),"日付未入力です",IF(V21&lt;&gt;0,ROUNDDOWN(V21*AC21,0),""))</f>
        <v/>
      </c>
      <c r="AK21" s="81"/>
      <c r="AL21" s="81"/>
      <c r="AM21" s="81"/>
      <c r="AN21" s="81"/>
      <c r="AO21" s="81"/>
      <c r="AP21" s="81"/>
      <c r="AQ21" s="82"/>
    </row>
    <row r="22" spans="2:43" ht="12" customHeight="1">
      <c r="B22" s="198"/>
      <c r="C22" s="199"/>
      <c r="D22" s="199"/>
      <c r="E22" s="199"/>
      <c r="F22" s="199"/>
      <c r="G22" s="200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5"/>
      <c r="W22" s="206"/>
      <c r="X22" s="206"/>
      <c r="Y22" s="207"/>
      <c r="Z22" s="76"/>
      <c r="AA22" s="76"/>
      <c r="AB22" s="76"/>
      <c r="AC22" s="208"/>
      <c r="AD22" s="209"/>
      <c r="AE22" s="209"/>
      <c r="AF22" s="209"/>
      <c r="AG22" s="209"/>
      <c r="AH22" s="209"/>
      <c r="AI22" s="210"/>
      <c r="AJ22" s="195"/>
      <c r="AK22" s="196"/>
      <c r="AL22" s="196"/>
      <c r="AM22" s="196"/>
      <c r="AN22" s="196"/>
      <c r="AO22" s="196"/>
      <c r="AP22" s="196"/>
      <c r="AQ22" s="197"/>
    </row>
    <row r="23" spans="2:43" ht="12" customHeight="1">
      <c r="B23" s="69"/>
      <c r="C23" s="70"/>
      <c r="D23" s="70"/>
      <c r="E23" s="70"/>
      <c r="F23" s="70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202"/>
      <c r="W23" s="203"/>
      <c r="X23" s="203"/>
      <c r="Y23" s="204"/>
      <c r="Z23" s="76"/>
      <c r="AA23" s="76"/>
      <c r="AB23" s="76"/>
      <c r="AC23" s="77"/>
      <c r="AD23" s="78"/>
      <c r="AE23" s="78"/>
      <c r="AF23" s="78"/>
      <c r="AG23" s="78"/>
      <c r="AH23" s="78"/>
      <c r="AI23" s="79"/>
      <c r="AJ23" s="80" t="str">
        <f t="shared" ref="AJ23" si="7">IF(AND(B23="",G23&lt;&gt;0),"日付未入力です",IF(V23&lt;&gt;0,ROUNDDOWN(V23*AC23,0),""))</f>
        <v/>
      </c>
      <c r="AK23" s="81"/>
      <c r="AL23" s="81"/>
      <c r="AM23" s="81"/>
      <c r="AN23" s="81"/>
      <c r="AO23" s="81"/>
      <c r="AP23" s="81"/>
      <c r="AQ23" s="82"/>
    </row>
    <row r="24" spans="2:43" ht="12" customHeight="1">
      <c r="B24" s="198"/>
      <c r="C24" s="199"/>
      <c r="D24" s="199"/>
      <c r="E24" s="199"/>
      <c r="F24" s="199"/>
      <c r="G24" s="200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5"/>
      <c r="W24" s="206"/>
      <c r="X24" s="206"/>
      <c r="Y24" s="207"/>
      <c r="Z24" s="76"/>
      <c r="AA24" s="76"/>
      <c r="AB24" s="76"/>
      <c r="AC24" s="208"/>
      <c r="AD24" s="209"/>
      <c r="AE24" s="209"/>
      <c r="AF24" s="209"/>
      <c r="AG24" s="209"/>
      <c r="AH24" s="209"/>
      <c r="AI24" s="210"/>
      <c r="AJ24" s="195"/>
      <c r="AK24" s="196"/>
      <c r="AL24" s="196"/>
      <c r="AM24" s="196"/>
      <c r="AN24" s="196"/>
      <c r="AO24" s="196"/>
      <c r="AP24" s="196"/>
      <c r="AQ24" s="197"/>
    </row>
    <row r="25" spans="2:43" ht="12" customHeight="1">
      <c r="B25" s="69"/>
      <c r="C25" s="70"/>
      <c r="D25" s="70"/>
      <c r="E25" s="70"/>
      <c r="F25" s="70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202"/>
      <c r="W25" s="203"/>
      <c r="X25" s="203"/>
      <c r="Y25" s="204"/>
      <c r="Z25" s="76"/>
      <c r="AA25" s="76"/>
      <c r="AB25" s="76"/>
      <c r="AC25" s="77"/>
      <c r="AD25" s="78"/>
      <c r="AE25" s="78"/>
      <c r="AF25" s="78"/>
      <c r="AG25" s="78"/>
      <c r="AH25" s="78"/>
      <c r="AI25" s="79"/>
      <c r="AJ25" s="80" t="str">
        <f t="shared" ref="AJ25" si="8">IF(AND(B25="",G25&lt;&gt;0),"日付未入力です",IF(V25&lt;&gt;0,ROUNDDOWN(V25*AC25,0),""))</f>
        <v/>
      </c>
      <c r="AK25" s="81"/>
      <c r="AL25" s="81"/>
      <c r="AM25" s="81"/>
      <c r="AN25" s="81"/>
      <c r="AO25" s="81"/>
      <c r="AP25" s="81"/>
      <c r="AQ25" s="82"/>
    </row>
    <row r="26" spans="2:43" ht="12" customHeight="1">
      <c r="B26" s="198"/>
      <c r="C26" s="199"/>
      <c r="D26" s="199"/>
      <c r="E26" s="199"/>
      <c r="F26" s="199"/>
      <c r="G26" s="200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5"/>
      <c r="W26" s="206"/>
      <c r="X26" s="206"/>
      <c r="Y26" s="207"/>
      <c r="Z26" s="76"/>
      <c r="AA26" s="76"/>
      <c r="AB26" s="76"/>
      <c r="AC26" s="208"/>
      <c r="AD26" s="209"/>
      <c r="AE26" s="209"/>
      <c r="AF26" s="209"/>
      <c r="AG26" s="209"/>
      <c r="AH26" s="209"/>
      <c r="AI26" s="210"/>
      <c r="AJ26" s="195"/>
      <c r="AK26" s="196"/>
      <c r="AL26" s="196"/>
      <c r="AM26" s="196"/>
      <c r="AN26" s="196"/>
      <c r="AO26" s="196"/>
      <c r="AP26" s="196"/>
      <c r="AQ26" s="197"/>
    </row>
    <row r="27" spans="2:43" ht="12" customHeight="1">
      <c r="B27" s="69"/>
      <c r="C27" s="70"/>
      <c r="D27" s="70"/>
      <c r="E27" s="70"/>
      <c r="F27" s="70"/>
      <c r="G27" s="7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202"/>
      <c r="W27" s="203"/>
      <c r="X27" s="203"/>
      <c r="Y27" s="204"/>
      <c r="Z27" s="76"/>
      <c r="AA27" s="76"/>
      <c r="AB27" s="76"/>
      <c r="AC27" s="77"/>
      <c r="AD27" s="78"/>
      <c r="AE27" s="78"/>
      <c r="AF27" s="78"/>
      <c r="AG27" s="78"/>
      <c r="AH27" s="78"/>
      <c r="AI27" s="79"/>
      <c r="AJ27" s="80" t="str">
        <f t="shared" ref="AJ27" si="9">IF(AND(B27="",G27&lt;&gt;0),"日付未入力です",IF(V27&lt;&gt;0,ROUNDDOWN(V27*AC27,0),""))</f>
        <v/>
      </c>
      <c r="AK27" s="81"/>
      <c r="AL27" s="81"/>
      <c r="AM27" s="81"/>
      <c r="AN27" s="81"/>
      <c r="AO27" s="81"/>
      <c r="AP27" s="81"/>
      <c r="AQ27" s="82"/>
    </row>
    <row r="28" spans="2:43" ht="12" customHeight="1">
      <c r="B28" s="198"/>
      <c r="C28" s="199"/>
      <c r="D28" s="199"/>
      <c r="E28" s="199"/>
      <c r="F28" s="199"/>
      <c r="G28" s="200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5"/>
      <c r="W28" s="206"/>
      <c r="X28" s="206"/>
      <c r="Y28" s="207"/>
      <c r="Z28" s="76"/>
      <c r="AA28" s="76"/>
      <c r="AB28" s="76"/>
      <c r="AC28" s="208"/>
      <c r="AD28" s="209"/>
      <c r="AE28" s="209"/>
      <c r="AF28" s="209"/>
      <c r="AG28" s="209"/>
      <c r="AH28" s="209"/>
      <c r="AI28" s="210"/>
      <c r="AJ28" s="195"/>
      <c r="AK28" s="196"/>
      <c r="AL28" s="196"/>
      <c r="AM28" s="196"/>
      <c r="AN28" s="196"/>
      <c r="AO28" s="196"/>
      <c r="AP28" s="196"/>
      <c r="AQ28" s="197"/>
    </row>
    <row r="29" spans="2:43" ht="12" customHeight="1">
      <c r="B29" s="69"/>
      <c r="C29" s="70"/>
      <c r="D29" s="70"/>
      <c r="E29" s="70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202"/>
      <c r="W29" s="203"/>
      <c r="X29" s="203"/>
      <c r="Y29" s="204"/>
      <c r="Z29" s="76"/>
      <c r="AA29" s="76"/>
      <c r="AB29" s="76"/>
      <c r="AC29" s="77"/>
      <c r="AD29" s="78"/>
      <c r="AE29" s="78"/>
      <c r="AF29" s="78"/>
      <c r="AG29" s="78"/>
      <c r="AH29" s="78"/>
      <c r="AI29" s="79"/>
      <c r="AJ29" s="80" t="str">
        <f t="shared" ref="AJ29" si="10">IF(AND(B29="",G29&lt;&gt;0),"日付未入力です",IF(V29&lt;&gt;0,ROUNDDOWN(V29*AC29,0),""))</f>
        <v/>
      </c>
      <c r="AK29" s="81"/>
      <c r="AL29" s="81"/>
      <c r="AM29" s="81"/>
      <c r="AN29" s="81"/>
      <c r="AO29" s="81"/>
      <c r="AP29" s="81"/>
      <c r="AQ29" s="82"/>
    </row>
    <row r="30" spans="2:43" ht="12" customHeight="1">
      <c r="B30" s="198"/>
      <c r="C30" s="199"/>
      <c r="D30" s="199"/>
      <c r="E30" s="199"/>
      <c r="F30" s="199"/>
      <c r="G30" s="200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5"/>
      <c r="W30" s="206"/>
      <c r="X30" s="206"/>
      <c r="Y30" s="207"/>
      <c r="Z30" s="76"/>
      <c r="AA30" s="76"/>
      <c r="AB30" s="76"/>
      <c r="AC30" s="208"/>
      <c r="AD30" s="209"/>
      <c r="AE30" s="209"/>
      <c r="AF30" s="209"/>
      <c r="AG30" s="209"/>
      <c r="AH30" s="209"/>
      <c r="AI30" s="210"/>
      <c r="AJ30" s="195"/>
      <c r="AK30" s="196"/>
      <c r="AL30" s="196"/>
      <c r="AM30" s="196"/>
      <c r="AN30" s="196"/>
      <c r="AO30" s="196"/>
      <c r="AP30" s="196"/>
      <c r="AQ30" s="197"/>
    </row>
    <row r="31" spans="2:43" ht="12" customHeight="1">
      <c r="B31" s="69"/>
      <c r="C31" s="70"/>
      <c r="D31" s="70"/>
      <c r="E31" s="70"/>
      <c r="F31" s="70"/>
      <c r="G31" s="71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202"/>
      <c r="W31" s="203"/>
      <c r="X31" s="203"/>
      <c r="Y31" s="204"/>
      <c r="Z31" s="76"/>
      <c r="AA31" s="76"/>
      <c r="AB31" s="76"/>
      <c r="AC31" s="77"/>
      <c r="AD31" s="78"/>
      <c r="AE31" s="78"/>
      <c r="AF31" s="78"/>
      <c r="AG31" s="78"/>
      <c r="AH31" s="78"/>
      <c r="AI31" s="79"/>
      <c r="AJ31" s="80" t="str">
        <f t="shared" ref="AJ31" si="11">IF(AND(B31="",G31&lt;&gt;0),"日付未入力です",IF(V31&lt;&gt;0,ROUNDDOWN(V31*AC31,0),""))</f>
        <v/>
      </c>
      <c r="AK31" s="81"/>
      <c r="AL31" s="81"/>
      <c r="AM31" s="81"/>
      <c r="AN31" s="81"/>
      <c r="AO31" s="81"/>
      <c r="AP31" s="81"/>
      <c r="AQ31" s="82"/>
    </row>
    <row r="32" spans="2:43" ht="12" customHeight="1">
      <c r="B32" s="198"/>
      <c r="C32" s="199"/>
      <c r="D32" s="199"/>
      <c r="E32" s="199"/>
      <c r="F32" s="199"/>
      <c r="G32" s="200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5"/>
      <c r="W32" s="206"/>
      <c r="X32" s="206"/>
      <c r="Y32" s="207"/>
      <c r="Z32" s="76"/>
      <c r="AA32" s="76"/>
      <c r="AB32" s="76"/>
      <c r="AC32" s="208"/>
      <c r="AD32" s="209"/>
      <c r="AE32" s="209"/>
      <c r="AF32" s="209"/>
      <c r="AG32" s="209"/>
      <c r="AH32" s="209"/>
      <c r="AI32" s="210"/>
      <c r="AJ32" s="195"/>
      <c r="AK32" s="196"/>
      <c r="AL32" s="196"/>
      <c r="AM32" s="196"/>
      <c r="AN32" s="196"/>
      <c r="AO32" s="196"/>
      <c r="AP32" s="196"/>
      <c r="AQ32" s="197"/>
    </row>
    <row r="33" spans="2:43" ht="12" customHeight="1">
      <c r="B33" s="69"/>
      <c r="C33" s="70"/>
      <c r="D33" s="70"/>
      <c r="E33" s="70"/>
      <c r="F33" s="70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202"/>
      <c r="W33" s="203"/>
      <c r="X33" s="203"/>
      <c r="Y33" s="204"/>
      <c r="Z33" s="76"/>
      <c r="AA33" s="76"/>
      <c r="AB33" s="76"/>
      <c r="AC33" s="77"/>
      <c r="AD33" s="78"/>
      <c r="AE33" s="78"/>
      <c r="AF33" s="78"/>
      <c r="AG33" s="78"/>
      <c r="AH33" s="78"/>
      <c r="AI33" s="79"/>
      <c r="AJ33" s="80" t="str">
        <f t="shared" ref="AJ33" si="12">IF(AND(B33="",G33&lt;&gt;0),"日付未入力です",IF(V33&lt;&gt;0,ROUNDDOWN(V33*AC33,0),""))</f>
        <v/>
      </c>
      <c r="AK33" s="81"/>
      <c r="AL33" s="81"/>
      <c r="AM33" s="81"/>
      <c r="AN33" s="81"/>
      <c r="AO33" s="81"/>
      <c r="AP33" s="81"/>
      <c r="AQ33" s="82"/>
    </row>
    <row r="34" spans="2:43" ht="12" customHeight="1">
      <c r="B34" s="198"/>
      <c r="C34" s="199"/>
      <c r="D34" s="199"/>
      <c r="E34" s="199"/>
      <c r="F34" s="199"/>
      <c r="G34" s="200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5"/>
      <c r="W34" s="206"/>
      <c r="X34" s="206"/>
      <c r="Y34" s="207"/>
      <c r="Z34" s="76"/>
      <c r="AA34" s="76"/>
      <c r="AB34" s="76"/>
      <c r="AC34" s="208"/>
      <c r="AD34" s="209"/>
      <c r="AE34" s="209"/>
      <c r="AF34" s="209"/>
      <c r="AG34" s="209"/>
      <c r="AH34" s="209"/>
      <c r="AI34" s="210"/>
      <c r="AJ34" s="195"/>
      <c r="AK34" s="196"/>
      <c r="AL34" s="196"/>
      <c r="AM34" s="196"/>
      <c r="AN34" s="196"/>
      <c r="AO34" s="196"/>
      <c r="AP34" s="196"/>
      <c r="AQ34" s="197"/>
    </row>
    <row r="35" spans="2:43" ht="12" customHeight="1">
      <c r="B35" s="69"/>
      <c r="C35" s="70"/>
      <c r="D35" s="70"/>
      <c r="E35" s="70"/>
      <c r="F35" s="70"/>
      <c r="G35" s="71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202"/>
      <c r="W35" s="203"/>
      <c r="X35" s="203"/>
      <c r="Y35" s="204"/>
      <c r="Z35" s="76"/>
      <c r="AA35" s="76"/>
      <c r="AB35" s="76"/>
      <c r="AC35" s="77"/>
      <c r="AD35" s="78"/>
      <c r="AE35" s="78"/>
      <c r="AF35" s="78"/>
      <c r="AG35" s="78"/>
      <c r="AH35" s="78"/>
      <c r="AI35" s="79"/>
      <c r="AJ35" s="80" t="str">
        <f t="shared" ref="AJ35" si="13">IF(AND(B35="",G35&lt;&gt;0),"日付未入力です",IF(V35&lt;&gt;0,ROUNDDOWN(V35*AC35,0),""))</f>
        <v/>
      </c>
      <c r="AK35" s="81"/>
      <c r="AL35" s="81"/>
      <c r="AM35" s="81"/>
      <c r="AN35" s="81"/>
      <c r="AO35" s="81"/>
      <c r="AP35" s="81"/>
      <c r="AQ35" s="82"/>
    </row>
    <row r="36" spans="2:43" ht="12" customHeight="1">
      <c r="B36" s="198"/>
      <c r="C36" s="199"/>
      <c r="D36" s="199"/>
      <c r="E36" s="199"/>
      <c r="F36" s="199"/>
      <c r="G36" s="200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5"/>
      <c r="W36" s="206"/>
      <c r="X36" s="206"/>
      <c r="Y36" s="207"/>
      <c r="Z36" s="76"/>
      <c r="AA36" s="76"/>
      <c r="AB36" s="76"/>
      <c r="AC36" s="208"/>
      <c r="AD36" s="209"/>
      <c r="AE36" s="209"/>
      <c r="AF36" s="209"/>
      <c r="AG36" s="209"/>
      <c r="AH36" s="209"/>
      <c r="AI36" s="210"/>
      <c r="AJ36" s="195"/>
      <c r="AK36" s="196"/>
      <c r="AL36" s="196"/>
      <c r="AM36" s="196"/>
      <c r="AN36" s="196"/>
      <c r="AO36" s="196"/>
      <c r="AP36" s="196"/>
      <c r="AQ36" s="197"/>
    </row>
    <row r="37" spans="2:43" ht="12" customHeight="1">
      <c r="B37" s="69"/>
      <c r="C37" s="70"/>
      <c r="D37" s="70"/>
      <c r="E37" s="70"/>
      <c r="F37" s="70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202"/>
      <c r="W37" s="203"/>
      <c r="X37" s="203"/>
      <c r="Y37" s="204"/>
      <c r="Z37" s="76"/>
      <c r="AA37" s="76"/>
      <c r="AB37" s="76"/>
      <c r="AC37" s="77"/>
      <c r="AD37" s="78"/>
      <c r="AE37" s="78"/>
      <c r="AF37" s="78"/>
      <c r="AG37" s="78"/>
      <c r="AH37" s="78"/>
      <c r="AI37" s="79"/>
      <c r="AJ37" s="80" t="str">
        <f t="shared" ref="AJ37" si="14">IF(AND(B37="",G37&lt;&gt;0),"日付未入力です",IF(V37&lt;&gt;0,ROUNDDOWN(V37*AC37,0),""))</f>
        <v/>
      </c>
      <c r="AK37" s="81"/>
      <c r="AL37" s="81"/>
      <c r="AM37" s="81"/>
      <c r="AN37" s="81"/>
      <c r="AO37" s="81"/>
      <c r="AP37" s="81"/>
      <c r="AQ37" s="82"/>
    </row>
    <row r="38" spans="2:43" ht="12" customHeight="1">
      <c r="B38" s="198"/>
      <c r="C38" s="199"/>
      <c r="D38" s="199"/>
      <c r="E38" s="199"/>
      <c r="F38" s="199"/>
      <c r="G38" s="200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5"/>
      <c r="W38" s="206"/>
      <c r="X38" s="206"/>
      <c r="Y38" s="207"/>
      <c r="Z38" s="76"/>
      <c r="AA38" s="76"/>
      <c r="AB38" s="76"/>
      <c r="AC38" s="208"/>
      <c r="AD38" s="209"/>
      <c r="AE38" s="209"/>
      <c r="AF38" s="209"/>
      <c r="AG38" s="209"/>
      <c r="AH38" s="209"/>
      <c r="AI38" s="210"/>
      <c r="AJ38" s="195"/>
      <c r="AK38" s="196"/>
      <c r="AL38" s="196"/>
      <c r="AM38" s="196"/>
      <c r="AN38" s="196"/>
      <c r="AO38" s="196"/>
      <c r="AP38" s="196"/>
      <c r="AQ38" s="197"/>
    </row>
    <row r="39" spans="2:43" ht="12" customHeight="1">
      <c r="B39" s="69"/>
      <c r="C39" s="70"/>
      <c r="D39" s="70"/>
      <c r="E39" s="70"/>
      <c r="F39" s="70"/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202"/>
      <c r="W39" s="203"/>
      <c r="X39" s="203"/>
      <c r="Y39" s="204"/>
      <c r="Z39" s="76"/>
      <c r="AA39" s="76"/>
      <c r="AB39" s="76"/>
      <c r="AC39" s="77"/>
      <c r="AD39" s="78"/>
      <c r="AE39" s="78"/>
      <c r="AF39" s="78"/>
      <c r="AG39" s="78"/>
      <c r="AH39" s="78"/>
      <c r="AI39" s="79"/>
      <c r="AJ39" s="80" t="str">
        <f t="shared" ref="AJ39" si="15">IF(AND(B39="",G39&lt;&gt;0),"日付未入力です",IF(V39&lt;&gt;0,ROUNDDOWN(V39*AC39,0),""))</f>
        <v/>
      </c>
      <c r="AK39" s="81"/>
      <c r="AL39" s="81"/>
      <c r="AM39" s="81"/>
      <c r="AN39" s="81"/>
      <c r="AO39" s="81"/>
      <c r="AP39" s="81"/>
      <c r="AQ39" s="82"/>
    </row>
    <row r="40" spans="2:43" ht="12" customHeight="1">
      <c r="B40" s="198"/>
      <c r="C40" s="199"/>
      <c r="D40" s="199"/>
      <c r="E40" s="199"/>
      <c r="F40" s="199"/>
      <c r="G40" s="200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5"/>
      <c r="W40" s="206"/>
      <c r="X40" s="206"/>
      <c r="Y40" s="207"/>
      <c r="Z40" s="76"/>
      <c r="AA40" s="76"/>
      <c r="AB40" s="76"/>
      <c r="AC40" s="208"/>
      <c r="AD40" s="209"/>
      <c r="AE40" s="209"/>
      <c r="AF40" s="209"/>
      <c r="AG40" s="209"/>
      <c r="AH40" s="209"/>
      <c r="AI40" s="210"/>
      <c r="AJ40" s="195"/>
      <c r="AK40" s="196"/>
      <c r="AL40" s="196"/>
      <c r="AM40" s="196"/>
      <c r="AN40" s="196"/>
      <c r="AO40" s="196"/>
      <c r="AP40" s="196"/>
      <c r="AQ40" s="197"/>
    </row>
    <row r="41" spans="2:43" ht="12" customHeight="1">
      <c r="B41" s="69"/>
      <c r="C41" s="70"/>
      <c r="D41" s="70"/>
      <c r="E41" s="70"/>
      <c r="F41" s="70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202"/>
      <c r="W41" s="203"/>
      <c r="X41" s="203"/>
      <c r="Y41" s="204"/>
      <c r="Z41" s="76"/>
      <c r="AA41" s="76"/>
      <c r="AB41" s="76"/>
      <c r="AC41" s="77"/>
      <c r="AD41" s="78"/>
      <c r="AE41" s="78"/>
      <c r="AF41" s="78"/>
      <c r="AG41" s="78"/>
      <c r="AH41" s="78"/>
      <c r="AI41" s="79"/>
      <c r="AJ41" s="80" t="str">
        <f t="shared" ref="AJ41" si="16">IF(AND(B41="",G41&lt;&gt;0),"日付未入力です",IF(V41&lt;&gt;0,ROUNDDOWN(V41*AC41,0),""))</f>
        <v/>
      </c>
      <c r="AK41" s="81"/>
      <c r="AL41" s="81"/>
      <c r="AM41" s="81"/>
      <c r="AN41" s="81"/>
      <c r="AO41" s="81"/>
      <c r="AP41" s="81"/>
      <c r="AQ41" s="82"/>
    </row>
    <row r="42" spans="2:43" ht="12" customHeight="1">
      <c r="B42" s="198"/>
      <c r="C42" s="199"/>
      <c r="D42" s="199"/>
      <c r="E42" s="199"/>
      <c r="F42" s="199"/>
      <c r="G42" s="200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5"/>
      <c r="W42" s="206"/>
      <c r="X42" s="206"/>
      <c r="Y42" s="207"/>
      <c r="Z42" s="76"/>
      <c r="AA42" s="76"/>
      <c r="AB42" s="76"/>
      <c r="AC42" s="208"/>
      <c r="AD42" s="209"/>
      <c r="AE42" s="209"/>
      <c r="AF42" s="209"/>
      <c r="AG42" s="209"/>
      <c r="AH42" s="209"/>
      <c r="AI42" s="210"/>
      <c r="AJ42" s="195"/>
      <c r="AK42" s="196"/>
      <c r="AL42" s="196"/>
      <c r="AM42" s="196"/>
      <c r="AN42" s="196"/>
      <c r="AO42" s="196"/>
      <c r="AP42" s="196"/>
      <c r="AQ42" s="197"/>
    </row>
    <row r="43" spans="2:43" ht="12" customHeight="1">
      <c r="B43" s="69"/>
      <c r="C43" s="70"/>
      <c r="D43" s="70"/>
      <c r="E43" s="70"/>
      <c r="F43" s="70"/>
      <c r="G43" s="71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202"/>
      <c r="W43" s="203"/>
      <c r="X43" s="203"/>
      <c r="Y43" s="204"/>
      <c r="Z43" s="76"/>
      <c r="AA43" s="76"/>
      <c r="AB43" s="76"/>
      <c r="AC43" s="77"/>
      <c r="AD43" s="78"/>
      <c r="AE43" s="78"/>
      <c r="AF43" s="78"/>
      <c r="AG43" s="78"/>
      <c r="AH43" s="78"/>
      <c r="AI43" s="79"/>
      <c r="AJ43" s="80" t="str">
        <f t="shared" ref="AJ43" si="17">IF(AND(B43="",G43&lt;&gt;0),"日付未入力です",IF(V43&lt;&gt;0,ROUNDDOWN(V43*AC43,0),""))</f>
        <v/>
      </c>
      <c r="AK43" s="81"/>
      <c r="AL43" s="81"/>
      <c r="AM43" s="81"/>
      <c r="AN43" s="81"/>
      <c r="AO43" s="81"/>
      <c r="AP43" s="81"/>
      <c r="AQ43" s="82"/>
    </row>
    <row r="44" spans="2:43" ht="12" customHeight="1">
      <c r="B44" s="198"/>
      <c r="C44" s="199"/>
      <c r="D44" s="199"/>
      <c r="E44" s="199"/>
      <c r="F44" s="199"/>
      <c r="G44" s="200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5"/>
      <c r="W44" s="206"/>
      <c r="X44" s="206"/>
      <c r="Y44" s="207"/>
      <c r="Z44" s="76"/>
      <c r="AA44" s="76"/>
      <c r="AB44" s="76"/>
      <c r="AC44" s="208"/>
      <c r="AD44" s="209"/>
      <c r="AE44" s="209"/>
      <c r="AF44" s="209"/>
      <c r="AG44" s="209"/>
      <c r="AH44" s="209"/>
      <c r="AI44" s="210"/>
      <c r="AJ44" s="195"/>
      <c r="AK44" s="196"/>
      <c r="AL44" s="196"/>
      <c r="AM44" s="196"/>
      <c r="AN44" s="196"/>
      <c r="AO44" s="196"/>
      <c r="AP44" s="196"/>
      <c r="AQ44" s="197"/>
    </row>
    <row r="45" spans="2:43" ht="12" customHeight="1">
      <c r="B45" s="69"/>
      <c r="C45" s="70"/>
      <c r="D45" s="70"/>
      <c r="E45" s="70"/>
      <c r="F45" s="70"/>
      <c r="G45" s="71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202"/>
      <c r="W45" s="203"/>
      <c r="X45" s="203"/>
      <c r="Y45" s="204"/>
      <c r="Z45" s="76"/>
      <c r="AA45" s="76"/>
      <c r="AB45" s="76"/>
      <c r="AC45" s="77"/>
      <c r="AD45" s="78"/>
      <c r="AE45" s="78"/>
      <c r="AF45" s="78"/>
      <c r="AG45" s="78"/>
      <c r="AH45" s="78"/>
      <c r="AI45" s="79"/>
      <c r="AJ45" s="80" t="str">
        <f t="shared" ref="AJ45" si="18">IF(AND(B45="",G45&lt;&gt;0),"日付未入力です",IF(V45&lt;&gt;0,ROUNDDOWN(V45*AC45,0),""))</f>
        <v/>
      </c>
      <c r="AK45" s="81"/>
      <c r="AL45" s="81"/>
      <c r="AM45" s="81"/>
      <c r="AN45" s="81"/>
      <c r="AO45" s="81"/>
      <c r="AP45" s="81"/>
      <c r="AQ45" s="82"/>
    </row>
    <row r="46" spans="2:43" ht="12" customHeight="1">
      <c r="B46" s="198"/>
      <c r="C46" s="199"/>
      <c r="D46" s="199"/>
      <c r="E46" s="199"/>
      <c r="F46" s="199"/>
      <c r="G46" s="200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5"/>
      <c r="W46" s="206"/>
      <c r="X46" s="206"/>
      <c r="Y46" s="207"/>
      <c r="Z46" s="76"/>
      <c r="AA46" s="76"/>
      <c r="AB46" s="76"/>
      <c r="AC46" s="208"/>
      <c r="AD46" s="209"/>
      <c r="AE46" s="209"/>
      <c r="AF46" s="209"/>
      <c r="AG46" s="209"/>
      <c r="AH46" s="209"/>
      <c r="AI46" s="210"/>
      <c r="AJ46" s="195"/>
      <c r="AK46" s="196"/>
      <c r="AL46" s="196"/>
      <c r="AM46" s="196"/>
      <c r="AN46" s="196"/>
      <c r="AO46" s="196"/>
      <c r="AP46" s="196"/>
      <c r="AQ46" s="197"/>
    </row>
    <row r="47" spans="2:43" ht="12" customHeight="1">
      <c r="B47" s="69"/>
      <c r="C47" s="70"/>
      <c r="D47" s="70"/>
      <c r="E47" s="70"/>
      <c r="F47" s="70"/>
      <c r="G47" s="71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202"/>
      <c r="W47" s="203"/>
      <c r="X47" s="203"/>
      <c r="Y47" s="204"/>
      <c r="Z47" s="76"/>
      <c r="AA47" s="76"/>
      <c r="AB47" s="76"/>
      <c r="AC47" s="77"/>
      <c r="AD47" s="78"/>
      <c r="AE47" s="78"/>
      <c r="AF47" s="78"/>
      <c r="AG47" s="78"/>
      <c r="AH47" s="78"/>
      <c r="AI47" s="79"/>
      <c r="AJ47" s="80" t="str">
        <f t="shared" ref="AJ47" si="19">IF(AND(B47="",G47&lt;&gt;0),"日付未入力です",IF(V47&lt;&gt;0,ROUNDDOWN(V47*AC47,0),""))</f>
        <v/>
      </c>
      <c r="AK47" s="81"/>
      <c r="AL47" s="81"/>
      <c r="AM47" s="81"/>
      <c r="AN47" s="81"/>
      <c r="AO47" s="81"/>
      <c r="AP47" s="81"/>
      <c r="AQ47" s="82"/>
    </row>
    <row r="48" spans="2:43" ht="12" customHeight="1">
      <c r="B48" s="198"/>
      <c r="C48" s="199"/>
      <c r="D48" s="199"/>
      <c r="E48" s="199"/>
      <c r="F48" s="199"/>
      <c r="G48" s="200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5"/>
      <c r="W48" s="206"/>
      <c r="X48" s="206"/>
      <c r="Y48" s="207"/>
      <c r="Z48" s="76"/>
      <c r="AA48" s="76"/>
      <c r="AB48" s="76"/>
      <c r="AC48" s="208"/>
      <c r="AD48" s="209"/>
      <c r="AE48" s="209"/>
      <c r="AF48" s="209"/>
      <c r="AG48" s="209"/>
      <c r="AH48" s="209"/>
      <c r="AI48" s="210"/>
      <c r="AJ48" s="195"/>
      <c r="AK48" s="196"/>
      <c r="AL48" s="196"/>
      <c r="AM48" s="196"/>
      <c r="AN48" s="196"/>
      <c r="AO48" s="196"/>
      <c r="AP48" s="196"/>
      <c r="AQ48" s="197"/>
    </row>
    <row r="49" spans="2:43" ht="12" customHeight="1">
      <c r="B49" s="69"/>
      <c r="C49" s="70"/>
      <c r="D49" s="70"/>
      <c r="E49" s="70"/>
      <c r="F49" s="70"/>
      <c r="G49" s="7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202"/>
      <c r="W49" s="203"/>
      <c r="X49" s="203"/>
      <c r="Y49" s="204"/>
      <c r="Z49" s="76"/>
      <c r="AA49" s="76"/>
      <c r="AB49" s="76"/>
      <c r="AC49" s="77"/>
      <c r="AD49" s="78"/>
      <c r="AE49" s="78"/>
      <c r="AF49" s="78"/>
      <c r="AG49" s="78"/>
      <c r="AH49" s="78"/>
      <c r="AI49" s="79"/>
      <c r="AJ49" s="80" t="str">
        <f t="shared" ref="AJ49" si="20">IF(AND(B49="",G49&lt;&gt;0),"日付未入力です",IF(V49&lt;&gt;0,ROUNDDOWN(V49*AC49,0),""))</f>
        <v/>
      </c>
      <c r="AK49" s="81"/>
      <c r="AL49" s="81"/>
      <c r="AM49" s="81"/>
      <c r="AN49" s="81"/>
      <c r="AO49" s="81"/>
      <c r="AP49" s="81"/>
      <c r="AQ49" s="82"/>
    </row>
    <row r="50" spans="2:43" ht="12" customHeight="1">
      <c r="B50" s="198"/>
      <c r="C50" s="199"/>
      <c r="D50" s="199"/>
      <c r="E50" s="199"/>
      <c r="F50" s="199"/>
      <c r="G50" s="200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5"/>
      <c r="W50" s="206"/>
      <c r="X50" s="206"/>
      <c r="Y50" s="207"/>
      <c r="Z50" s="76"/>
      <c r="AA50" s="76"/>
      <c r="AB50" s="76"/>
      <c r="AC50" s="208"/>
      <c r="AD50" s="209"/>
      <c r="AE50" s="209"/>
      <c r="AF50" s="209"/>
      <c r="AG50" s="209"/>
      <c r="AH50" s="209"/>
      <c r="AI50" s="210"/>
      <c r="AJ50" s="195"/>
      <c r="AK50" s="196"/>
      <c r="AL50" s="196"/>
      <c r="AM50" s="196"/>
      <c r="AN50" s="196"/>
      <c r="AO50" s="196"/>
      <c r="AP50" s="196"/>
      <c r="AQ50" s="197"/>
    </row>
    <row r="51" spans="2:43" ht="12" customHeight="1">
      <c r="B51" s="69"/>
      <c r="C51" s="70"/>
      <c r="D51" s="70"/>
      <c r="E51" s="70"/>
      <c r="F51" s="70"/>
      <c r="G51" s="7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202"/>
      <c r="W51" s="203"/>
      <c r="X51" s="203"/>
      <c r="Y51" s="204"/>
      <c r="Z51" s="76"/>
      <c r="AA51" s="76"/>
      <c r="AB51" s="76"/>
      <c r="AC51" s="77"/>
      <c r="AD51" s="78"/>
      <c r="AE51" s="78"/>
      <c r="AF51" s="78"/>
      <c r="AG51" s="78"/>
      <c r="AH51" s="78"/>
      <c r="AI51" s="79"/>
      <c r="AJ51" s="80" t="str">
        <f t="shared" ref="AJ51" si="21">IF(AND(B51="",G51&lt;&gt;0),"日付未入力です",IF(V51&lt;&gt;0,ROUNDDOWN(V51*AC51,0),""))</f>
        <v/>
      </c>
      <c r="AK51" s="81"/>
      <c r="AL51" s="81"/>
      <c r="AM51" s="81"/>
      <c r="AN51" s="81"/>
      <c r="AO51" s="81"/>
      <c r="AP51" s="81"/>
      <c r="AQ51" s="82"/>
    </row>
    <row r="52" spans="2:43" ht="12" customHeight="1">
      <c r="B52" s="198"/>
      <c r="C52" s="199"/>
      <c r="D52" s="199"/>
      <c r="E52" s="199"/>
      <c r="F52" s="199"/>
      <c r="G52" s="200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5"/>
      <c r="W52" s="206"/>
      <c r="X52" s="206"/>
      <c r="Y52" s="207"/>
      <c r="Z52" s="76"/>
      <c r="AA52" s="76"/>
      <c r="AB52" s="76"/>
      <c r="AC52" s="208"/>
      <c r="AD52" s="209"/>
      <c r="AE52" s="209"/>
      <c r="AF52" s="209"/>
      <c r="AG52" s="209"/>
      <c r="AH52" s="209"/>
      <c r="AI52" s="210"/>
      <c r="AJ52" s="195"/>
      <c r="AK52" s="196"/>
      <c r="AL52" s="196"/>
      <c r="AM52" s="196"/>
      <c r="AN52" s="196"/>
      <c r="AO52" s="196"/>
      <c r="AP52" s="196"/>
      <c r="AQ52" s="197"/>
    </row>
    <row r="53" spans="2:43" ht="12" customHeight="1">
      <c r="B53" s="69"/>
      <c r="C53" s="70"/>
      <c r="D53" s="70"/>
      <c r="E53" s="70"/>
      <c r="F53" s="70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202"/>
      <c r="W53" s="203"/>
      <c r="X53" s="203"/>
      <c r="Y53" s="204"/>
      <c r="Z53" s="76"/>
      <c r="AA53" s="76"/>
      <c r="AB53" s="76"/>
      <c r="AC53" s="77"/>
      <c r="AD53" s="78"/>
      <c r="AE53" s="78"/>
      <c r="AF53" s="78"/>
      <c r="AG53" s="78"/>
      <c r="AH53" s="78"/>
      <c r="AI53" s="79"/>
      <c r="AJ53" s="80" t="str">
        <f t="shared" ref="AJ53" si="22">IF(AND(B53="",G53&lt;&gt;0),"日付未入力です",IF(V53&lt;&gt;0,ROUNDDOWN(V53*AC53,0),""))</f>
        <v/>
      </c>
      <c r="AK53" s="81"/>
      <c r="AL53" s="81"/>
      <c r="AM53" s="81"/>
      <c r="AN53" s="81"/>
      <c r="AO53" s="81"/>
      <c r="AP53" s="81"/>
      <c r="AQ53" s="82"/>
    </row>
    <row r="54" spans="2:43" ht="12" customHeight="1">
      <c r="B54" s="198"/>
      <c r="C54" s="199"/>
      <c r="D54" s="199"/>
      <c r="E54" s="199"/>
      <c r="F54" s="199"/>
      <c r="G54" s="200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5"/>
      <c r="W54" s="206"/>
      <c r="X54" s="206"/>
      <c r="Y54" s="207"/>
      <c r="Z54" s="76"/>
      <c r="AA54" s="76"/>
      <c r="AB54" s="76"/>
      <c r="AC54" s="208"/>
      <c r="AD54" s="209"/>
      <c r="AE54" s="209"/>
      <c r="AF54" s="209"/>
      <c r="AG54" s="209"/>
      <c r="AH54" s="209"/>
      <c r="AI54" s="210"/>
      <c r="AJ54" s="195"/>
      <c r="AK54" s="196"/>
      <c r="AL54" s="196"/>
      <c r="AM54" s="196"/>
      <c r="AN54" s="196"/>
      <c r="AO54" s="196"/>
      <c r="AP54" s="196"/>
      <c r="AQ54" s="197"/>
    </row>
    <row r="55" spans="2:43" ht="12" customHeight="1">
      <c r="B55" s="69"/>
      <c r="C55" s="70"/>
      <c r="D55" s="70"/>
      <c r="E55" s="70"/>
      <c r="F55" s="70"/>
      <c r="G55" s="71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202"/>
      <c r="W55" s="203"/>
      <c r="X55" s="203"/>
      <c r="Y55" s="204"/>
      <c r="Z55" s="76"/>
      <c r="AA55" s="76"/>
      <c r="AB55" s="76"/>
      <c r="AC55" s="77"/>
      <c r="AD55" s="78"/>
      <c r="AE55" s="78"/>
      <c r="AF55" s="78"/>
      <c r="AG55" s="78"/>
      <c r="AH55" s="78"/>
      <c r="AI55" s="79"/>
      <c r="AJ55" s="80" t="str">
        <f t="shared" ref="AJ55" si="23">IF(AND(B55="",G55&lt;&gt;0),"日付未入力です",IF(V55&lt;&gt;0,ROUNDDOWN(V55*AC55,0),""))</f>
        <v/>
      </c>
      <c r="AK55" s="81"/>
      <c r="AL55" s="81"/>
      <c r="AM55" s="81"/>
      <c r="AN55" s="81"/>
      <c r="AO55" s="81"/>
      <c r="AP55" s="81"/>
      <c r="AQ55" s="82"/>
    </row>
    <row r="56" spans="2:43" ht="12" customHeight="1">
      <c r="B56" s="198"/>
      <c r="C56" s="199"/>
      <c r="D56" s="199"/>
      <c r="E56" s="199"/>
      <c r="F56" s="199"/>
      <c r="G56" s="200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5"/>
      <c r="W56" s="206"/>
      <c r="X56" s="206"/>
      <c r="Y56" s="207"/>
      <c r="Z56" s="76"/>
      <c r="AA56" s="76"/>
      <c r="AB56" s="76"/>
      <c r="AC56" s="208"/>
      <c r="AD56" s="209"/>
      <c r="AE56" s="209"/>
      <c r="AF56" s="209"/>
      <c r="AG56" s="209"/>
      <c r="AH56" s="209"/>
      <c r="AI56" s="210"/>
      <c r="AJ56" s="195"/>
      <c r="AK56" s="196"/>
      <c r="AL56" s="196"/>
      <c r="AM56" s="196"/>
      <c r="AN56" s="196"/>
      <c r="AO56" s="196"/>
      <c r="AP56" s="196"/>
      <c r="AQ56" s="197"/>
    </row>
    <row r="57" spans="2:43" ht="12" customHeight="1">
      <c r="B57" s="69"/>
      <c r="C57" s="70"/>
      <c r="D57" s="70"/>
      <c r="E57" s="70"/>
      <c r="F57" s="70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202"/>
      <c r="W57" s="203"/>
      <c r="X57" s="203"/>
      <c r="Y57" s="204"/>
      <c r="Z57" s="76"/>
      <c r="AA57" s="76"/>
      <c r="AB57" s="76"/>
      <c r="AC57" s="77"/>
      <c r="AD57" s="78"/>
      <c r="AE57" s="78"/>
      <c r="AF57" s="78"/>
      <c r="AG57" s="78"/>
      <c r="AH57" s="78"/>
      <c r="AI57" s="79"/>
      <c r="AJ57" s="80" t="str">
        <f t="shared" ref="AJ57" si="24">IF(AND(B57="",G57&lt;&gt;0),"日付未入力です",IF(V57&lt;&gt;0,ROUNDDOWN(V57*AC57,0),""))</f>
        <v/>
      </c>
      <c r="AK57" s="81"/>
      <c r="AL57" s="81"/>
      <c r="AM57" s="81"/>
      <c r="AN57" s="81"/>
      <c r="AO57" s="81"/>
      <c r="AP57" s="81"/>
      <c r="AQ57" s="82"/>
    </row>
    <row r="58" spans="2:43" ht="12" customHeight="1">
      <c r="B58" s="198"/>
      <c r="C58" s="199"/>
      <c r="D58" s="199"/>
      <c r="E58" s="199"/>
      <c r="F58" s="199"/>
      <c r="G58" s="200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5"/>
      <c r="W58" s="206"/>
      <c r="X58" s="206"/>
      <c r="Y58" s="207"/>
      <c r="Z58" s="76"/>
      <c r="AA58" s="76"/>
      <c r="AB58" s="76"/>
      <c r="AC58" s="208"/>
      <c r="AD58" s="209"/>
      <c r="AE58" s="209"/>
      <c r="AF58" s="209"/>
      <c r="AG58" s="209"/>
      <c r="AH58" s="209"/>
      <c r="AI58" s="210"/>
      <c r="AJ58" s="195"/>
      <c r="AK58" s="196"/>
      <c r="AL58" s="196"/>
      <c r="AM58" s="196"/>
      <c r="AN58" s="196"/>
      <c r="AO58" s="196"/>
      <c r="AP58" s="196"/>
      <c r="AQ58" s="197"/>
    </row>
    <row r="59" spans="2:43" ht="12" customHeight="1">
      <c r="B59" s="69"/>
      <c r="C59" s="70"/>
      <c r="D59" s="70"/>
      <c r="E59" s="70"/>
      <c r="F59" s="70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202"/>
      <c r="W59" s="203"/>
      <c r="X59" s="203"/>
      <c r="Y59" s="204"/>
      <c r="Z59" s="76"/>
      <c r="AA59" s="76"/>
      <c r="AB59" s="76"/>
      <c r="AC59" s="77"/>
      <c r="AD59" s="78"/>
      <c r="AE59" s="78"/>
      <c r="AF59" s="78"/>
      <c r="AG59" s="78"/>
      <c r="AH59" s="78"/>
      <c r="AI59" s="79"/>
      <c r="AJ59" s="80" t="str">
        <f t="shared" ref="AJ59" si="25">IF(AND(B59="",G59&lt;&gt;0),"日付未入力です",IF(V59&lt;&gt;0,ROUNDDOWN(V59*AC59,0),""))</f>
        <v/>
      </c>
      <c r="AK59" s="81"/>
      <c r="AL59" s="81"/>
      <c r="AM59" s="81"/>
      <c r="AN59" s="81"/>
      <c r="AO59" s="81"/>
      <c r="AP59" s="81"/>
      <c r="AQ59" s="82"/>
    </row>
    <row r="60" spans="2:43" ht="12" customHeight="1">
      <c r="B60" s="198"/>
      <c r="C60" s="199"/>
      <c r="D60" s="199"/>
      <c r="E60" s="199"/>
      <c r="F60" s="199"/>
      <c r="G60" s="200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5"/>
      <c r="W60" s="206"/>
      <c r="X60" s="206"/>
      <c r="Y60" s="207"/>
      <c r="Z60" s="76"/>
      <c r="AA60" s="76"/>
      <c r="AB60" s="76"/>
      <c r="AC60" s="208"/>
      <c r="AD60" s="209"/>
      <c r="AE60" s="209"/>
      <c r="AF60" s="209"/>
      <c r="AG60" s="209"/>
      <c r="AH60" s="209"/>
      <c r="AI60" s="210"/>
      <c r="AJ60" s="195"/>
      <c r="AK60" s="196"/>
      <c r="AL60" s="196"/>
      <c r="AM60" s="196"/>
      <c r="AN60" s="196"/>
      <c r="AO60" s="196"/>
      <c r="AP60" s="196"/>
      <c r="AQ60" s="197"/>
    </row>
    <row r="61" spans="2:43" ht="12" customHeight="1">
      <c r="B61" s="69"/>
      <c r="C61" s="70"/>
      <c r="D61" s="70"/>
      <c r="E61" s="70"/>
      <c r="F61" s="70"/>
      <c r="G61" s="71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202"/>
      <c r="W61" s="203"/>
      <c r="X61" s="203"/>
      <c r="Y61" s="204"/>
      <c r="Z61" s="76"/>
      <c r="AA61" s="76"/>
      <c r="AB61" s="76"/>
      <c r="AC61" s="77"/>
      <c r="AD61" s="78"/>
      <c r="AE61" s="78"/>
      <c r="AF61" s="78"/>
      <c r="AG61" s="78"/>
      <c r="AH61" s="78"/>
      <c r="AI61" s="79"/>
      <c r="AJ61" s="80" t="str">
        <f t="shared" ref="AJ61" si="26">IF(AND(B61="",G61&lt;&gt;0),"日付未入力です",IF(V61&lt;&gt;0,ROUNDDOWN(V61*AC61,0),""))</f>
        <v/>
      </c>
      <c r="AK61" s="81"/>
      <c r="AL61" s="81"/>
      <c r="AM61" s="81"/>
      <c r="AN61" s="81"/>
      <c r="AO61" s="81"/>
      <c r="AP61" s="81"/>
      <c r="AQ61" s="82"/>
    </row>
    <row r="62" spans="2:43" ht="12" customHeight="1">
      <c r="B62" s="198"/>
      <c r="C62" s="199"/>
      <c r="D62" s="199"/>
      <c r="E62" s="199"/>
      <c r="F62" s="199"/>
      <c r="G62" s="200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5"/>
      <c r="W62" s="206"/>
      <c r="X62" s="206"/>
      <c r="Y62" s="207"/>
      <c r="Z62" s="76"/>
      <c r="AA62" s="76"/>
      <c r="AB62" s="76"/>
      <c r="AC62" s="208"/>
      <c r="AD62" s="209"/>
      <c r="AE62" s="209"/>
      <c r="AF62" s="209"/>
      <c r="AG62" s="209"/>
      <c r="AH62" s="209"/>
      <c r="AI62" s="210"/>
      <c r="AJ62" s="195"/>
      <c r="AK62" s="196"/>
      <c r="AL62" s="196"/>
      <c r="AM62" s="196"/>
      <c r="AN62" s="196"/>
      <c r="AO62" s="196"/>
      <c r="AP62" s="196"/>
      <c r="AQ62" s="197"/>
    </row>
    <row r="63" spans="2:43" ht="12" customHeight="1" thickBot="1">
      <c r="B63" s="69"/>
      <c r="C63" s="70"/>
      <c r="D63" s="70"/>
      <c r="E63" s="70"/>
      <c r="F63" s="70"/>
      <c r="G63" s="71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202"/>
      <c r="W63" s="203"/>
      <c r="X63" s="203"/>
      <c r="Y63" s="204"/>
      <c r="Z63" s="83"/>
      <c r="AA63" s="83"/>
      <c r="AB63" s="83"/>
      <c r="AC63" s="77"/>
      <c r="AD63" s="78"/>
      <c r="AE63" s="78"/>
      <c r="AF63" s="78"/>
      <c r="AG63" s="78"/>
      <c r="AH63" s="78"/>
      <c r="AI63" s="79"/>
      <c r="AJ63" s="47" t="str">
        <f t="shared" ref="AJ63" si="27">IF(AND(B63="",G63&lt;&gt;0),"日付未入力です",IF(V63&lt;&gt;0,ROUNDDOWN(V63*AC63,0),""))</f>
        <v/>
      </c>
      <c r="AK63" s="48"/>
      <c r="AL63" s="48"/>
      <c r="AM63" s="48"/>
      <c r="AN63" s="48"/>
      <c r="AO63" s="48"/>
      <c r="AP63" s="48"/>
      <c r="AQ63" s="49"/>
    </row>
    <row r="64" spans="2:43" ht="12.6" customHeight="1" thickTop="1" thickBot="1">
      <c r="B64" s="225"/>
      <c r="C64" s="226"/>
      <c r="D64" s="226"/>
      <c r="E64" s="226"/>
      <c r="F64" s="226"/>
      <c r="G64" s="227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9"/>
      <c r="W64" s="230"/>
      <c r="X64" s="230"/>
      <c r="Y64" s="231"/>
      <c r="Z64" s="232"/>
      <c r="AA64" s="232"/>
      <c r="AB64" s="232"/>
      <c r="AC64" s="208"/>
      <c r="AD64" s="209"/>
      <c r="AE64" s="209"/>
      <c r="AF64" s="209"/>
      <c r="AG64" s="209"/>
      <c r="AH64" s="209"/>
      <c r="AI64" s="210"/>
      <c r="AJ64" s="233"/>
      <c r="AK64" s="234"/>
      <c r="AL64" s="234"/>
      <c r="AM64" s="234"/>
      <c r="AN64" s="234"/>
      <c r="AO64" s="234"/>
      <c r="AP64" s="234"/>
      <c r="AQ64" s="235"/>
    </row>
    <row r="65" spans="2:43" ht="13.2" thickTop="1" thickBot="1">
      <c r="B65" s="236" t="s">
        <v>202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8"/>
      <c r="AJ65" s="239" t="str">
        <f>IF(SUM(AJ5:AQ64)=0,"",SUM(AJ5:AQ64))</f>
        <v/>
      </c>
      <c r="AK65" s="239"/>
      <c r="AL65" s="239"/>
      <c r="AM65" s="239"/>
      <c r="AN65" s="239"/>
      <c r="AO65" s="239"/>
      <c r="AP65" s="239"/>
      <c r="AQ65" s="240"/>
    </row>
    <row r="66" spans="2:43" ht="13.2" thickTop="1" thickBot="1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2"/>
      <c r="AJ66" s="241"/>
      <c r="AK66" s="241"/>
      <c r="AL66" s="241"/>
      <c r="AM66" s="241"/>
      <c r="AN66" s="241"/>
      <c r="AO66" s="241"/>
      <c r="AP66" s="241"/>
      <c r="AQ66" s="242"/>
    </row>
    <row r="68" spans="2:43">
      <c r="AJ68" s="35" t="str">
        <f>鑑!$AQ$48</f>
        <v>2023.8.24 改定</v>
      </c>
      <c r="AK68" s="35"/>
      <c r="AL68" s="35"/>
      <c r="AM68" s="35"/>
      <c r="AN68" s="35"/>
      <c r="AO68" s="35"/>
      <c r="AP68" s="35"/>
      <c r="AQ68" s="35"/>
    </row>
  </sheetData>
  <sheetProtection algorithmName="SHA-512" hashValue="ObuDkYLU1xBpMUT0jkZQpshRP9SRleQqaNSr40EVrk070WEDsZj9ZZissNEzKTDDqz/mS5BKcFJU2PK9YFwkrw==" saltValue="LtcyzVtBxCCoaNikvWeRsg==" spinCount="100000" sheet="1" objects="1" scenarios="1"/>
  <mergeCells count="190">
    <mergeCell ref="B55:F56"/>
    <mergeCell ref="G55:U56"/>
    <mergeCell ref="V55:Y56"/>
    <mergeCell ref="Z55:AB56"/>
    <mergeCell ref="AC55:AI56"/>
    <mergeCell ref="AJ55:AQ56"/>
    <mergeCell ref="B51:F52"/>
    <mergeCell ref="G51:U52"/>
    <mergeCell ref="V51:Y52"/>
    <mergeCell ref="Z51:AB52"/>
    <mergeCell ref="AC51:AI52"/>
    <mergeCell ref="AJ51:AQ52"/>
    <mergeCell ref="B53:F54"/>
    <mergeCell ref="G53:U54"/>
    <mergeCell ref="V53:Y54"/>
    <mergeCell ref="Z53:AB54"/>
    <mergeCell ref="AC53:AI54"/>
    <mergeCell ref="AJ53:AQ54"/>
    <mergeCell ref="B41:F42"/>
    <mergeCell ref="G41:U42"/>
    <mergeCell ref="V41:Y42"/>
    <mergeCell ref="Z41:AB42"/>
    <mergeCell ref="AC41:AI42"/>
    <mergeCell ref="AJ41:AQ42"/>
    <mergeCell ref="B43:F44"/>
    <mergeCell ref="G43:U44"/>
    <mergeCell ref="V43:Y44"/>
    <mergeCell ref="Z43:AB44"/>
    <mergeCell ref="AC43:AI44"/>
    <mergeCell ref="AJ43:AQ44"/>
    <mergeCell ref="B37:F38"/>
    <mergeCell ref="G37:U38"/>
    <mergeCell ref="V37:Y38"/>
    <mergeCell ref="Z37:AB38"/>
    <mergeCell ref="AC37:AI38"/>
    <mergeCell ref="AJ37:AQ38"/>
    <mergeCell ref="B39:F40"/>
    <mergeCell ref="G39:U40"/>
    <mergeCell ref="V39:Y40"/>
    <mergeCell ref="Z39:AB40"/>
    <mergeCell ref="AC39:AI40"/>
    <mergeCell ref="AJ39:AQ40"/>
    <mergeCell ref="AJ59:AQ60"/>
    <mergeCell ref="B33:F34"/>
    <mergeCell ref="G33:U34"/>
    <mergeCell ref="V33:Y34"/>
    <mergeCell ref="Z33:AB34"/>
    <mergeCell ref="AC33:AI34"/>
    <mergeCell ref="AJ33:AQ34"/>
    <mergeCell ref="B45:F46"/>
    <mergeCell ref="G45:U46"/>
    <mergeCell ref="V45:Y46"/>
    <mergeCell ref="Z45:AB46"/>
    <mergeCell ref="AC45:AI46"/>
    <mergeCell ref="AJ45:AQ46"/>
    <mergeCell ref="AJ35:AQ36"/>
    <mergeCell ref="B59:F60"/>
    <mergeCell ref="G59:U60"/>
    <mergeCell ref="V59:Y60"/>
    <mergeCell ref="Z59:AB60"/>
    <mergeCell ref="AC59:AI60"/>
    <mergeCell ref="B49:F50"/>
    <mergeCell ref="G49:U50"/>
    <mergeCell ref="V49:Y50"/>
    <mergeCell ref="Z49:AB50"/>
    <mergeCell ref="AC49:AI50"/>
    <mergeCell ref="AJ31:AQ32"/>
    <mergeCell ref="B29:F30"/>
    <mergeCell ref="G29:U30"/>
    <mergeCell ref="V29:Y30"/>
    <mergeCell ref="Z29:AB30"/>
    <mergeCell ref="AC29:AI30"/>
    <mergeCell ref="AJ29:AQ30"/>
    <mergeCell ref="B25:F26"/>
    <mergeCell ref="G25:U26"/>
    <mergeCell ref="V25:Y26"/>
    <mergeCell ref="Z25:AB26"/>
    <mergeCell ref="AC25:AI26"/>
    <mergeCell ref="AJ25:AQ26"/>
    <mergeCell ref="AJ27:AQ28"/>
    <mergeCell ref="B27:F28"/>
    <mergeCell ref="G27:U28"/>
    <mergeCell ref="V27:Y28"/>
    <mergeCell ref="Z27:AB28"/>
    <mergeCell ref="AC27:AI28"/>
    <mergeCell ref="B31:F32"/>
    <mergeCell ref="G31:U32"/>
    <mergeCell ref="V31:Y32"/>
    <mergeCell ref="Z31:AB32"/>
    <mergeCell ref="AC31:AI32"/>
    <mergeCell ref="Z19:AB20"/>
    <mergeCell ref="AC19:AI20"/>
    <mergeCell ref="AJ19:AQ20"/>
    <mergeCell ref="B23:F24"/>
    <mergeCell ref="G23:U24"/>
    <mergeCell ref="V23:Y24"/>
    <mergeCell ref="Z23:AB24"/>
    <mergeCell ref="AC23:AI24"/>
    <mergeCell ref="AJ23:AQ24"/>
    <mergeCell ref="B21:F22"/>
    <mergeCell ref="G21:U22"/>
    <mergeCell ref="V21:Y22"/>
    <mergeCell ref="Z21:AB22"/>
    <mergeCell ref="AC21:AI22"/>
    <mergeCell ref="AJ21:AQ22"/>
    <mergeCell ref="B65:AI66"/>
    <mergeCell ref="AJ65:AQ66"/>
    <mergeCell ref="AJ68:AQ68"/>
    <mergeCell ref="B7:F8"/>
    <mergeCell ref="G7:U8"/>
    <mergeCell ref="V7:Y8"/>
    <mergeCell ref="Z7:AB8"/>
    <mergeCell ref="AC7:AI8"/>
    <mergeCell ref="AJ7:AQ8"/>
    <mergeCell ref="B9:F10"/>
    <mergeCell ref="B13:F14"/>
    <mergeCell ref="G13:U14"/>
    <mergeCell ref="V13:Y14"/>
    <mergeCell ref="Z13:AB14"/>
    <mergeCell ref="AC13:AI14"/>
    <mergeCell ref="AJ13:AQ14"/>
    <mergeCell ref="AC9:AI10"/>
    <mergeCell ref="AJ9:AQ10"/>
    <mergeCell ref="B11:F12"/>
    <mergeCell ref="G11:U12"/>
    <mergeCell ref="V11:Y12"/>
    <mergeCell ref="Z11:AB12"/>
    <mergeCell ref="AC11:AI12"/>
    <mergeCell ref="AJ11:AQ12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2:I2"/>
    <mergeCell ref="V15:Y16"/>
    <mergeCell ref="Z15:AB16"/>
    <mergeCell ref="AC15:AI16"/>
    <mergeCell ref="B17:F18"/>
    <mergeCell ref="G17:U18"/>
    <mergeCell ref="V17:Y18"/>
    <mergeCell ref="Z17:AB18"/>
    <mergeCell ref="AC17:AI18"/>
    <mergeCell ref="B15:F16"/>
    <mergeCell ref="B5:F6"/>
    <mergeCell ref="G5:U6"/>
    <mergeCell ref="V5:Y6"/>
    <mergeCell ref="Z5:AB6"/>
    <mergeCell ref="AC5:AI6"/>
    <mergeCell ref="AJ5:AQ6"/>
    <mergeCell ref="B3:F4"/>
    <mergeCell ref="G3:U4"/>
    <mergeCell ref="V3:Y4"/>
    <mergeCell ref="Z3:AB4"/>
    <mergeCell ref="AC3:AI4"/>
    <mergeCell ref="AJ3:AQ4"/>
    <mergeCell ref="G9:U10"/>
    <mergeCell ref="V9:Y10"/>
    <mergeCell ref="Z9:AB10"/>
    <mergeCell ref="AJ15:AQ16"/>
    <mergeCell ref="AJ17:AQ18"/>
    <mergeCell ref="AJ49:AQ50"/>
    <mergeCell ref="B57:F58"/>
    <mergeCell ref="G57:U58"/>
    <mergeCell ref="V57:Y58"/>
    <mergeCell ref="Z57:AB58"/>
    <mergeCell ref="AC57:AI58"/>
    <mergeCell ref="AJ57:AQ58"/>
    <mergeCell ref="B47:F48"/>
    <mergeCell ref="G47:U48"/>
    <mergeCell ref="V47:Y48"/>
    <mergeCell ref="Z47:AB48"/>
    <mergeCell ref="AC47:AI48"/>
    <mergeCell ref="AJ47:AQ48"/>
    <mergeCell ref="B35:F36"/>
    <mergeCell ref="G35:U36"/>
    <mergeCell ref="V35:Y36"/>
    <mergeCell ref="Z35:AB36"/>
    <mergeCell ref="AC35:AI36"/>
    <mergeCell ref="G15:U16"/>
    <mergeCell ref="B19:F20"/>
    <mergeCell ref="G19:U20"/>
    <mergeCell ref="V19:Y20"/>
  </mergeCells>
  <phoneticPr fontId="10"/>
  <dataValidations count="2">
    <dataValidation showInputMessage="1" showErrorMessage="1" sqref="B5:F6" xr:uid="{724D1204-E8F0-4E6E-A125-9FE22B1550AF}"/>
    <dataValidation imeMode="disabled" allowBlank="1" showInputMessage="1" showErrorMessage="1" sqref="V5:Y6" xr:uid="{43152E83-A201-400F-ADA5-9D365DCCE9B1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A67F79D-3F55-4ED5-8228-5D5222423559}">
          <x14:formula1>
            <xm:f>リスト!$J$2:$J$35</xm:f>
          </x14:formula1>
          <xm:sqref>Z5:AB64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6EC0-A421-43D8-8F0B-37A3519AC8D0}">
  <sheetPr>
    <tabColor rgb="FF00B0F0"/>
    <pageSetUpPr fitToPage="1"/>
  </sheetPr>
  <dimension ref="B1:AQ68"/>
  <sheetViews>
    <sheetView showGridLines="0" zoomScale="85" zoomScaleNormal="85" workbookViewId="0">
      <selection activeCell="B5" sqref="B5:F6"/>
    </sheetView>
  </sheetViews>
  <sheetFormatPr defaultRowHeight="12"/>
  <cols>
    <col min="1" max="104" width="2.33203125" customWidth="1"/>
  </cols>
  <sheetData>
    <row r="1" spans="2:43">
      <c r="B1" s="10"/>
      <c r="C1" s="10"/>
      <c r="D1" s="10"/>
      <c r="E1" s="10"/>
      <c r="F1" s="10"/>
      <c r="G1" s="10"/>
      <c r="H1" s="10"/>
      <c r="I1" s="8"/>
      <c r="J1" s="8"/>
      <c r="K1" s="8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8"/>
      <c r="AE1" s="8"/>
      <c r="AF1" s="8"/>
      <c r="AG1" s="8"/>
      <c r="AH1" s="8"/>
      <c r="AI1" s="8"/>
      <c r="AJ1" s="9"/>
      <c r="AK1" s="9"/>
      <c r="AL1" s="9"/>
      <c r="AM1" s="9"/>
      <c r="AN1" s="9"/>
      <c r="AO1" s="9"/>
      <c r="AP1" s="9"/>
      <c r="AQ1" s="9"/>
    </row>
    <row r="2" spans="2:43" ht="12.6" thickBot="1">
      <c r="B2" s="216" t="s">
        <v>204</v>
      </c>
      <c r="C2" s="216"/>
      <c r="D2" s="216"/>
      <c r="E2" s="216"/>
      <c r="F2" s="216"/>
      <c r="G2" s="216"/>
      <c r="H2" s="216"/>
    </row>
    <row r="3" spans="2:43">
      <c r="B3" s="211" t="s">
        <v>25</v>
      </c>
      <c r="C3" s="212"/>
      <c r="D3" s="212"/>
      <c r="E3" s="212"/>
      <c r="F3" s="212"/>
      <c r="G3" s="214" t="s">
        <v>26</v>
      </c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4" t="s">
        <v>27</v>
      </c>
      <c r="W3" s="212"/>
      <c r="X3" s="212"/>
      <c r="Y3" s="212"/>
      <c r="Z3" s="214" t="s">
        <v>28</v>
      </c>
      <c r="AA3" s="212"/>
      <c r="AB3" s="212"/>
      <c r="AC3" s="214" t="s">
        <v>29</v>
      </c>
      <c r="AD3" s="212"/>
      <c r="AE3" s="212"/>
      <c r="AF3" s="212"/>
      <c r="AG3" s="212"/>
      <c r="AH3" s="212"/>
      <c r="AI3" s="212"/>
      <c r="AJ3" s="214" t="s">
        <v>30</v>
      </c>
      <c r="AK3" s="212"/>
      <c r="AL3" s="212"/>
      <c r="AM3" s="212"/>
      <c r="AN3" s="212"/>
      <c r="AO3" s="212"/>
      <c r="AP3" s="212"/>
      <c r="AQ3" s="215"/>
    </row>
    <row r="4" spans="2:43" ht="12.6" thickBot="1">
      <c r="B4" s="213"/>
      <c r="C4" s="141"/>
      <c r="D4" s="141"/>
      <c r="E4" s="141"/>
      <c r="F4" s="141"/>
      <c r="G4" s="140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0"/>
      <c r="W4" s="141"/>
      <c r="X4" s="141"/>
      <c r="Y4" s="141"/>
      <c r="Z4" s="140"/>
      <c r="AA4" s="141"/>
      <c r="AB4" s="141"/>
      <c r="AC4" s="140"/>
      <c r="AD4" s="141"/>
      <c r="AE4" s="141"/>
      <c r="AF4" s="141"/>
      <c r="AG4" s="141"/>
      <c r="AH4" s="141"/>
      <c r="AI4" s="141"/>
      <c r="AJ4" s="140"/>
      <c r="AK4" s="141"/>
      <c r="AL4" s="141"/>
      <c r="AM4" s="141"/>
      <c r="AN4" s="141"/>
      <c r="AO4" s="141"/>
      <c r="AP4" s="141"/>
      <c r="AQ4" s="142"/>
    </row>
    <row r="5" spans="2:43" ht="12" customHeight="1">
      <c r="B5" s="217"/>
      <c r="C5" s="218"/>
      <c r="D5" s="218"/>
      <c r="E5" s="218"/>
      <c r="F5" s="218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202"/>
      <c r="W5" s="203"/>
      <c r="X5" s="203"/>
      <c r="Y5" s="204"/>
      <c r="Z5" s="76"/>
      <c r="AA5" s="76"/>
      <c r="AB5" s="76"/>
      <c r="AC5" s="77"/>
      <c r="AD5" s="78"/>
      <c r="AE5" s="78"/>
      <c r="AF5" s="78"/>
      <c r="AG5" s="78"/>
      <c r="AH5" s="78"/>
      <c r="AI5" s="79"/>
      <c r="AJ5" s="80" t="str">
        <f>IF(AND(B5="",G5&lt;&gt;0),"日付未入力です",IF(V5&lt;&gt;0,ROUNDDOWN(V5*AC5,0),""))</f>
        <v/>
      </c>
      <c r="AK5" s="81"/>
      <c r="AL5" s="81"/>
      <c r="AM5" s="81"/>
      <c r="AN5" s="81"/>
      <c r="AO5" s="81"/>
      <c r="AP5" s="81"/>
      <c r="AQ5" s="82"/>
    </row>
    <row r="6" spans="2:43" ht="12" customHeight="1">
      <c r="B6" s="198"/>
      <c r="C6" s="199"/>
      <c r="D6" s="199"/>
      <c r="E6" s="199"/>
      <c r="F6" s="199"/>
      <c r="G6" s="200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5"/>
      <c r="W6" s="206"/>
      <c r="X6" s="206"/>
      <c r="Y6" s="207"/>
      <c r="Z6" s="76"/>
      <c r="AA6" s="76"/>
      <c r="AB6" s="76"/>
      <c r="AC6" s="208"/>
      <c r="AD6" s="209"/>
      <c r="AE6" s="209"/>
      <c r="AF6" s="209"/>
      <c r="AG6" s="209"/>
      <c r="AH6" s="209"/>
      <c r="AI6" s="210"/>
      <c r="AJ6" s="195"/>
      <c r="AK6" s="196"/>
      <c r="AL6" s="196"/>
      <c r="AM6" s="196"/>
      <c r="AN6" s="196"/>
      <c r="AO6" s="196"/>
      <c r="AP6" s="196"/>
      <c r="AQ6" s="197"/>
    </row>
    <row r="7" spans="2:43" ht="12" customHeight="1">
      <c r="B7" s="69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202"/>
      <c r="W7" s="203"/>
      <c r="X7" s="203"/>
      <c r="Y7" s="204"/>
      <c r="Z7" s="76"/>
      <c r="AA7" s="76"/>
      <c r="AB7" s="76"/>
      <c r="AC7" s="77"/>
      <c r="AD7" s="78"/>
      <c r="AE7" s="78"/>
      <c r="AF7" s="78"/>
      <c r="AG7" s="78"/>
      <c r="AH7" s="78"/>
      <c r="AI7" s="79"/>
      <c r="AJ7" s="80" t="str">
        <f>IF(AND(B7="",G7&lt;&gt;0),"日付未入力です",IF(V7&lt;&gt;0,ROUNDDOWN(V7*AC7,0),""))</f>
        <v/>
      </c>
      <c r="AK7" s="81"/>
      <c r="AL7" s="81"/>
      <c r="AM7" s="81"/>
      <c r="AN7" s="81"/>
      <c r="AO7" s="81"/>
      <c r="AP7" s="81"/>
      <c r="AQ7" s="82"/>
    </row>
    <row r="8" spans="2:43" ht="12" customHeight="1">
      <c r="B8" s="198"/>
      <c r="C8" s="199"/>
      <c r="D8" s="199"/>
      <c r="E8" s="199"/>
      <c r="F8" s="199"/>
      <c r="G8" s="200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5"/>
      <c r="W8" s="206"/>
      <c r="X8" s="206"/>
      <c r="Y8" s="207"/>
      <c r="Z8" s="76"/>
      <c r="AA8" s="76"/>
      <c r="AB8" s="76"/>
      <c r="AC8" s="208"/>
      <c r="AD8" s="209"/>
      <c r="AE8" s="209"/>
      <c r="AF8" s="209"/>
      <c r="AG8" s="209"/>
      <c r="AH8" s="209"/>
      <c r="AI8" s="210"/>
      <c r="AJ8" s="195"/>
      <c r="AK8" s="196"/>
      <c r="AL8" s="196"/>
      <c r="AM8" s="196"/>
      <c r="AN8" s="196"/>
      <c r="AO8" s="196"/>
      <c r="AP8" s="196"/>
      <c r="AQ8" s="197"/>
    </row>
    <row r="9" spans="2:43" ht="12" customHeight="1">
      <c r="B9" s="69"/>
      <c r="C9" s="70"/>
      <c r="D9" s="70"/>
      <c r="E9" s="70"/>
      <c r="F9" s="70"/>
      <c r="G9" s="71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02"/>
      <c r="W9" s="203"/>
      <c r="X9" s="203"/>
      <c r="Y9" s="204"/>
      <c r="Z9" s="76"/>
      <c r="AA9" s="76"/>
      <c r="AB9" s="76"/>
      <c r="AC9" s="77"/>
      <c r="AD9" s="78"/>
      <c r="AE9" s="78"/>
      <c r="AF9" s="78"/>
      <c r="AG9" s="78"/>
      <c r="AH9" s="78"/>
      <c r="AI9" s="79"/>
      <c r="AJ9" s="80" t="str">
        <f>IF(AND(B9="",G9&lt;&gt;0),"日付未入力です",IF(V9&lt;&gt;0,ROUNDDOWN(V9*AC9,0),""))</f>
        <v/>
      </c>
      <c r="AK9" s="81"/>
      <c r="AL9" s="81"/>
      <c r="AM9" s="81"/>
      <c r="AN9" s="81"/>
      <c r="AO9" s="81"/>
      <c r="AP9" s="81"/>
      <c r="AQ9" s="82"/>
    </row>
    <row r="10" spans="2:43" ht="12" customHeight="1">
      <c r="B10" s="198"/>
      <c r="C10" s="199"/>
      <c r="D10" s="199"/>
      <c r="E10" s="199"/>
      <c r="F10" s="199"/>
      <c r="G10" s="200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5"/>
      <c r="W10" s="206"/>
      <c r="X10" s="206"/>
      <c r="Y10" s="207"/>
      <c r="Z10" s="76"/>
      <c r="AA10" s="76"/>
      <c r="AB10" s="76"/>
      <c r="AC10" s="208"/>
      <c r="AD10" s="209"/>
      <c r="AE10" s="209"/>
      <c r="AF10" s="209"/>
      <c r="AG10" s="209"/>
      <c r="AH10" s="209"/>
      <c r="AI10" s="210"/>
      <c r="AJ10" s="195"/>
      <c r="AK10" s="196"/>
      <c r="AL10" s="196"/>
      <c r="AM10" s="196"/>
      <c r="AN10" s="196"/>
      <c r="AO10" s="196"/>
      <c r="AP10" s="196"/>
      <c r="AQ10" s="197"/>
    </row>
    <row r="11" spans="2:43" ht="12" customHeight="1">
      <c r="B11" s="69"/>
      <c r="C11" s="70"/>
      <c r="D11" s="70"/>
      <c r="E11" s="70"/>
      <c r="F11" s="70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202"/>
      <c r="W11" s="203"/>
      <c r="X11" s="203"/>
      <c r="Y11" s="204"/>
      <c r="Z11" s="76"/>
      <c r="AA11" s="76"/>
      <c r="AB11" s="76"/>
      <c r="AC11" s="77"/>
      <c r="AD11" s="78"/>
      <c r="AE11" s="78"/>
      <c r="AF11" s="78"/>
      <c r="AG11" s="78"/>
      <c r="AH11" s="78"/>
      <c r="AI11" s="79"/>
      <c r="AJ11" s="80" t="str">
        <f>IF(AND(B11="",G11&lt;&gt;0),"日付未入力です",IF(V11&lt;&gt;0,ROUNDDOWN(V11*AC11,0),""))</f>
        <v/>
      </c>
      <c r="AK11" s="81"/>
      <c r="AL11" s="81"/>
      <c r="AM11" s="81"/>
      <c r="AN11" s="81"/>
      <c r="AO11" s="81"/>
      <c r="AP11" s="81"/>
      <c r="AQ11" s="82"/>
    </row>
    <row r="12" spans="2:43" ht="12" customHeight="1">
      <c r="B12" s="198"/>
      <c r="C12" s="199"/>
      <c r="D12" s="199"/>
      <c r="E12" s="199"/>
      <c r="F12" s="199"/>
      <c r="G12" s="200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5"/>
      <c r="W12" s="206"/>
      <c r="X12" s="206"/>
      <c r="Y12" s="207"/>
      <c r="Z12" s="76"/>
      <c r="AA12" s="76"/>
      <c r="AB12" s="76"/>
      <c r="AC12" s="208"/>
      <c r="AD12" s="209"/>
      <c r="AE12" s="209"/>
      <c r="AF12" s="209"/>
      <c r="AG12" s="209"/>
      <c r="AH12" s="209"/>
      <c r="AI12" s="210"/>
      <c r="AJ12" s="195"/>
      <c r="AK12" s="196"/>
      <c r="AL12" s="196"/>
      <c r="AM12" s="196"/>
      <c r="AN12" s="196"/>
      <c r="AO12" s="196"/>
      <c r="AP12" s="196"/>
      <c r="AQ12" s="197"/>
    </row>
    <row r="13" spans="2:43" ht="12" customHeight="1">
      <c r="B13" s="69"/>
      <c r="C13" s="70"/>
      <c r="D13" s="70"/>
      <c r="E13" s="70"/>
      <c r="F13" s="70"/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202"/>
      <c r="W13" s="203"/>
      <c r="X13" s="203"/>
      <c r="Y13" s="204"/>
      <c r="Z13" s="76"/>
      <c r="AA13" s="76"/>
      <c r="AB13" s="76"/>
      <c r="AC13" s="77"/>
      <c r="AD13" s="78"/>
      <c r="AE13" s="78"/>
      <c r="AF13" s="78"/>
      <c r="AG13" s="78"/>
      <c r="AH13" s="78"/>
      <c r="AI13" s="79"/>
      <c r="AJ13" s="80" t="str">
        <f>IF(AND(B13="",G13&lt;&gt;0),"日付未入力です",IF(V13&lt;&gt;0,ROUNDDOWN(V13*AC13,0),""))</f>
        <v/>
      </c>
      <c r="AK13" s="81"/>
      <c r="AL13" s="81"/>
      <c r="AM13" s="81"/>
      <c r="AN13" s="81"/>
      <c r="AO13" s="81"/>
      <c r="AP13" s="81"/>
      <c r="AQ13" s="82"/>
    </row>
    <row r="14" spans="2:43" ht="12" customHeight="1">
      <c r="B14" s="198"/>
      <c r="C14" s="199"/>
      <c r="D14" s="199"/>
      <c r="E14" s="199"/>
      <c r="F14" s="199"/>
      <c r="G14" s="200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5"/>
      <c r="W14" s="206"/>
      <c r="X14" s="206"/>
      <c r="Y14" s="207"/>
      <c r="Z14" s="76"/>
      <c r="AA14" s="76"/>
      <c r="AB14" s="76"/>
      <c r="AC14" s="208"/>
      <c r="AD14" s="209"/>
      <c r="AE14" s="209"/>
      <c r="AF14" s="209"/>
      <c r="AG14" s="209"/>
      <c r="AH14" s="209"/>
      <c r="AI14" s="210"/>
      <c r="AJ14" s="195"/>
      <c r="AK14" s="196"/>
      <c r="AL14" s="196"/>
      <c r="AM14" s="196"/>
      <c r="AN14" s="196"/>
      <c r="AO14" s="196"/>
      <c r="AP14" s="196"/>
      <c r="AQ14" s="197"/>
    </row>
    <row r="15" spans="2:43" ht="12" customHeight="1">
      <c r="B15" s="69"/>
      <c r="C15" s="70"/>
      <c r="D15" s="70"/>
      <c r="E15" s="70"/>
      <c r="F15" s="70"/>
      <c r="G15" s="71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202"/>
      <c r="W15" s="203"/>
      <c r="X15" s="203"/>
      <c r="Y15" s="204"/>
      <c r="Z15" s="76"/>
      <c r="AA15" s="76"/>
      <c r="AB15" s="76"/>
      <c r="AC15" s="77"/>
      <c r="AD15" s="78"/>
      <c r="AE15" s="78"/>
      <c r="AF15" s="78"/>
      <c r="AG15" s="78"/>
      <c r="AH15" s="78"/>
      <c r="AI15" s="79"/>
      <c r="AJ15" s="80" t="str">
        <f>IF(AND(B15="",G15&lt;&gt;0),"日付未入力です",IF(V15&lt;&gt;0,ROUNDDOWN(V15*AC15,0),""))</f>
        <v/>
      </c>
      <c r="AK15" s="81"/>
      <c r="AL15" s="81"/>
      <c r="AM15" s="81"/>
      <c r="AN15" s="81"/>
      <c r="AO15" s="81"/>
      <c r="AP15" s="81"/>
      <c r="AQ15" s="82"/>
    </row>
    <row r="16" spans="2:43" ht="12" customHeight="1">
      <c r="B16" s="198"/>
      <c r="C16" s="199"/>
      <c r="D16" s="199"/>
      <c r="E16" s="199"/>
      <c r="F16" s="199"/>
      <c r="G16" s="200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5"/>
      <c r="W16" s="206"/>
      <c r="X16" s="206"/>
      <c r="Y16" s="207"/>
      <c r="Z16" s="76"/>
      <c r="AA16" s="76"/>
      <c r="AB16" s="76"/>
      <c r="AC16" s="208"/>
      <c r="AD16" s="209"/>
      <c r="AE16" s="209"/>
      <c r="AF16" s="209"/>
      <c r="AG16" s="209"/>
      <c r="AH16" s="209"/>
      <c r="AI16" s="210"/>
      <c r="AJ16" s="195"/>
      <c r="AK16" s="196"/>
      <c r="AL16" s="196"/>
      <c r="AM16" s="196"/>
      <c r="AN16" s="196"/>
      <c r="AO16" s="196"/>
      <c r="AP16" s="196"/>
      <c r="AQ16" s="197"/>
    </row>
    <row r="17" spans="2:43" ht="12" customHeight="1">
      <c r="B17" s="69"/>
      <c r="C17" s="70"/>
      <c r="D17" s="70"/>
      <c r="E17" s="70"/>
      <c r="F17" s="70"/>
      <c r="G17" s="7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202"/>
      <c r="W17" s="203"/>
      <c r="X17" s="203"/>
      <c r="Y17" s="204"/>
      <c r="Z17" s="76"/>
      <c r="AA17" s="76"/>
      <c r="AB17" s="76"/>
      <c r="AC17" s="77"/>
      <c r="AD17" s="78"/>
      <c r="AE17" s="78"/>
      <c r="AF17" s="78"/>
      <c r="AG17" s="78"/>
      <c r="AH17" s="78"/>
      <c r="AI17" s="79"/>
      <c r="AJ17" s="80" t="str">
        <f>IF(AND(B17="",G17&lt;&gt;0),"日付未入力です",IF(V17&lt;&gt;0,ROUNDDOWN(V17*AC17,0),""))</f>
        <v/>
      </c>
      <c r="AK17" s="81"/>
      <c r="AL17" s="81"/>
      <c r="AM17" s="81"/>
      <c r="AN17" s="81"/>
      <c r="AO17" s="81"/>
      <c r="AP17" s="81"/>
      <c r="AQ17" s="82"/>
    </row>
    <row r="18" spans="2:43" ht="12" customHeight="1">
      <c r="B18" s="198"/>
      <c r="C18" s="199"/>
      <c r="D18" s="199"/>
      <c r="E18" s="199"/>
      <c r="F18" s="199"/>
      <c r="G18" s="200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5"/>
      <c r="W18" s="206"/>
      <c r="X18" s="206"/>
      <c r="Y18" s="207"/>
      <c r="Z18" s="76"/>
      <c r="AA18" s="76"/>
      <c r="AB18" s="76"/>
      <c r="AC18" s="208"/>
      <c r="AD18" s="209"/>
      <c r="AE18" s="209"/>
      <c r="AF18" s="209"/>
      <c r="AG18" s="209"/>
      <c r="AH18" s="209"/>
      <c r="AI18" s="210"/>
      <c r="AJ18" s="195"/>
      <c r="AK18" s="196"/>
      <c r="AL18" s="196"/>
      <c r="AM18" s="196"/>
      <c r="AN18" s="196"/>
      <c r="AO18" s="196"/>
      <c r="AP18" s="196"/>
      <c r="AQ18" s="197"/>
    </row>
    <row r="19" spans="2:43" ht="12" customHeight="1">
      <c r="B19" s="69"/>
      <c r="C19" s="70"/>
      <c r="D19" s="70"/>
      <c r="E19" s="70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202"/>
      <c r="W19" s="203"/>
      <c r="X19" s="203"/>
      <c r="Y19" s="204"/>
      <c r="Z19" s="76"/>
      <c r="AA19" s="76"/>
      <c r="AB19" s="76"/>
      <c r="AC19" s="77"/>
      <c r="AD19" s="78"/>
      <c r="AE19" s="78"/>
      <c r="AF19" s="78"/>
      <c r="AG19" s="78"/>
      <c r="AH19" s="78"/>
      <c r="AI19" s="79"/>
      <c r="AJ19" s="80" t="str">
        <f>IF(AND(B19="",G19&lt;&gt;0),"日付未入力です",IF(V19&lt;&gt;0,ROUNDDOWN(V19*AC19,0),""))</f>
        <v/>
      </c>
      <c r="AK19" s="81"/>
      <c r="AL19" s="81"/>
      <c r="AM19" s="81"/>
      <c r="AN19" s="81"/>
      <c r="AO19" s="81"/>
      <c r="AP19" s="81"/>
      <c r="AQ19" s="82"/>
    </row>
    <row r="20" spans="2:43" ht="12" customHeight="1">
      <c r="B20" s="198"/>
      <c r="C20" s="199"/>
      <c r="D20" s="199"/>
      <c r="E20" s="199"/>
      <c r="F20" s="199"/>
      <c r="G20" s="200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5"/>
      <c r="W20" s="206"/>
      <c r="X20" s="206"/>
      <c r="Y20" s="207"/>
      <c r="Z20" s="76"/>
      <c r="AA20" s="76"/>
      <c r="AB20" s="76"/>
      <c r="AC20" s="208"/>
      <c r="AD20" s="209"/>
      <c r="AE20" s="209"/>
      <c r="AF20" s="209"/>
      <c r="AG20" s="209"/>
      <c r="AH20" s="209"/>
      <c r="AI20" s="210"/>
      <c r="AJ20" s="195"/>
      <c r="AK20" s="196"/>
      <c r="AL20" s="196"/>
      <c r="AM20" s="196"/>
      <c r="AN20" s="196"/>
      <c r="AO20" s="196"/>
      <c r="AP20" s="196"/>
      <c r="AQ20" s="197"/>
    </row>
    <row r="21" spans="2:43" ht="12" customHeight="1">
      <c r="B21" s="69"/>
      <c r="C21" s="70"/>
      <c r="D21" s="70"/>
      <c r="E21" s="70"/>
      <c r="F21" s="70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202"/>
      <c r="W21" s="203"/>
      <c r="X21" s="203"/>
      <c r="Y21" s="204"/>
      <c r="Z21" s="76"/>
      <c r="AA21" s="76"/>
      <c r="AB21" s="76"/>
      <c r="AC21" s="77"/>
      <c r="AD21" s="78"/>
      <c r="AE21" s="78"/>
      <c r="AF21" s="78"/>
      <c r="AG21" s="78"/>
      <c r="AH21" s="78"/>
      <c r="AI21" s="79"/>
      <c r="AJ21" s="80" t="str">
        <f>IF(AND(B21="",G21&lt;&gt;0),"日付未入力です",IF(V21&lt;&gt;0,ROUNDDOWN(V21*AC21,0),""))</f>
        <v/>
      </c>
      <c r="AK21" s="81"/>
      <c r="AL21" s="81"/>
      <c r="AM21" s="81"/>
      <c r="AN21" s="81"/>
      <c r="AO21" s="81"/>
      <c r="AP21" s="81"/>
      <c r="AQ21" s="82"/>
    </row>
    <row r="22" spans="2:43" ht="12" customHeight="1">
      <c r="B22" s="198"/>
      <c r="C22" s="199"/>
      <c r="D22" s="199"/>
      <c r="E22" s="199"/>
      <c r="F22" s="199"/>
      <c r="G22" s="200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5"/>
      <c r="W22" s="206"/>
      <c r="X22" s="206"/>
      <c r="Y22" s="207"/>
      <c r="Z22" s="76"/>
      <c r="AA22" s="76"/>
      <c r="AB22" s="76"/>
      <c r="AC22" s="208"/>
      <c r="AD22" s="209"/>
      <c r="AE22" s="209"/>
      <c r="AF22" s="209"/>
      <c r="AG22" s="209"/>
      <c r="AH22" s="209"/>
      <c r="AI22" s="210"/>
      <c r="AJ22" s="195"/>
      <c r="AK22" s="196"/>
      <c r="AL22" s="196"/>
      <c r="AM22" s="196"/>
      <c r="AN22" s="196"/>
      <c r="AO22" s="196"/>
      <c r="AP22" s="196"/>
      <c r="AQ22" s="197"/>
    </row>
    <row r="23" spans="2:43" ht="12" customHeight="1">
      <c r="B23" s="69"/>
      <c r="C23" s="70"/>
      <c r="D23" s="70"/>
      <c r="E23" s="70"/>
      <c r="F23" s="70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202"/>
      <c r="W23" s="203"/>
      <c r="X23" s="203"/>
      <c r="Y23" s="204"/>
      <c r="Z23" s="76"/>
      <c r="AA23" s="76"/>
      <c r="AB23" s="76"/>
      <c r="AC23" s="77"/>
      <c r="AD23" s="78"/>
      <c r="AE23" s="78"/>
      <c r="AF23" s="78"/>
      <c r="AG23" s="78"/>
      <c r="AH23" s="78"/>
      <c r="AI23" s="79"/>
      <c r="AJ23" s="80" t="str">
        <f>IF(AND(B23="",G23&lt;&gt;0),"日付未入力です",IF(V23&lt;&gt;0,ROUNDDOWN(V23*AC23,0),""))</f>
        <v/>
      </c>
      <c r="AK23" s="81"/>
      <c r="AL23" s="81"/>
      <c r="AM23" s="81"/>
      <c r="AN23" s="81"/>
      <c r="AO23" s="81"/>
      <c r="AP23" s="81"/>
      <c r="AQ23" s="82"/>
    </row>
    <row r="24" spans="2:43" ht="12" customHeight="1">
      <c r="B24" s="198"/>
      <c r="C24" s="199"/>
      <c r="D24" s="199"/>
      <c r="E24" s="199"/>
      <c r="F24" s="199"/>
      <c r="G24" s="200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5"/>
      <c r="W24" s="206"/>
      <c r="X24" s="206"/>
      <c r="Y24" s="207"/>
      <c r="Z24" s="76"/>
      <c r="AA24" s="76"/>
      <c r="AB24" s="76"/>
      <c r="AC24" s="208"/>
      <c r="AD24" s="209"/>
      <c r="AE24" s="209"/>
      <c r="AF24" s="209"/>
      <c r="AG24" s="209"/>
      <c r="AH24" s="209"/>
      <c r="AI24" s="210"/>
      <c r="AJ24" s="195"/>
      <c r="AK24" s="196"/>
      <c r="AL24" s="196"/>
      <c r="AM24" s="196"/>
      <c r="AN24" s="196"/>
      <c r="AO24" s="196"/>
      <c r="AP24" s="196"/>
      <c r="AQ24" s="197"/>
    </row>
    <row r="25" spans="2:43" ht="12" customHeight="1">
      <c r="B25" s="69"/>
      <c r="C25" s="70"/>
      <c r="D25" s="70"/>
      <c r="E25" s="70"/>
      <c r="F25" s="70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202"/>
      <c r="W25" s="203"/>
      <c r="X25" s="203"/>
      <c r="Y25" s="204"/>
      <c r="Z25" s="76"/>
      <c r="AA25" s="76"/>
      <c r="AB25" s="76"/>
      <c r="AC25" s="77"/>
      <c r="AD25" s="78"/>
      <c r="AE25" s="78"/>
      <c r="AF25" s="78"/>
      <c r="AG25" s="78"/>
      <c r="AH25" s="78"/>
      <c r="AI25" s="79"/>
      <c r="AJ25" s="80" t="str">
        <f>IF(AND(B25="",G25&lt;&gt;0),"日付未入力です",IF(V25&lt;&gt;0,ROUNDDOWN(V25*AC25,0),""))</f>
        <v/>
      </c>
      <c r="AK25" s="81"/>
      <c r="AL25" s="81"/>
      <c r="AM25" s="81"/>
      <c r="AN25" s="81"/>
      <c r="AO25" s="81"/>
      <c r="AP25" s="81"/>
      <c r="AQ25" s="82"/>
    </row>
    <row r="26" spans="2:43" ht="12" customHeight="1">
      <c r="B26" s="198"/>
      <c r="C26" s="199"/>
      <c r="D26" s="199"/>
      <c r="E26" s="199"/>
      <c r="F26" s="199"/>
      <c r="G26" s="200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5"/>
      <c r="W26" s="206"/>
      <c r="X26" s="206"/>
      <c r="Y26" s="207"/>
      <c r="Z26" s="76"/>
      <c r="AA26" s="76"/>
      <c r="AB26" s="76"/>
      <c r="AC26" s="208"/>
      <c r="AD26" s="209"/>
      <c r="AE26" s="209"/>
      <c r="AF26" s="209"/>
      <c r="AG26" s="209"/>
      <c r="AH26" s="209"/>
      <c r="AI26" s="210"/>
      <c r="AJ26" s="195"/>
      <c r="AK26" s="196"/>
      <c r="AL26" s="196"/>
      <c r="AM26" s="196"/>
      <c r="AN26" s="196"/>
      <c r="AO26" s="196"/>
      <c r="AP26" s="196"/>
      <c r="AQ26" s="197"/>
    </row>
    <row r="27" spans="2:43" ht="12" customHeight="1">
      <c r="B27" s="69"/>
      <c r="C27" s="70"/>
      <c r="D27" s="70"/>
      <c r="E27" s="70"/>
      <c r="F27" s="70"/>
      <c r="G27" s="7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202"/>
      <c r="W27" s="203"/>
      <c r="X27" s="203"/>
      <c r="Y27" s="204"/>
      <c r="Z27" s="76"/>
      <c r="AA27" s="76"/>
      <c r="AB27" s="76"/>
      <c r="AC27" s="77"/>
      <c r="AD27" s="78"/>
      <c r="AE27" s="78"/>
      <c r="AF27" s="78"/>
      <c r="AG27" s="78"/>
      <c r="AH27" s="78"/>
      <c r="AI27" s="79"/>
      <c r="AJ27" s="80" t="str">
        <f>IF(AND(B27="",G27&lt;&gt;0),"日付未入力です",IF(V27&lt;&gt;0,ROUNDDOWN(V27*AC27,0),""))</f>
        <v/>
      </c>
      <c r="AK27" s="81"/>
      <c r="AL27" s="81"/>
      <c r="AM27" s="81"/>
      <c r="AN27" s="81"/>
      <c r="AO27" s="81"/>
      <c r="AP27" s="81"/>
      <c r="AQ27" s="82"/>
    </row>
    <row r="28" spans="2:43" ht="12" customHeight="1">
      <c r="B28" s="198"/>
      <c r="C28" s="199"/>
      <c r="D28" s="199"/>
      <c r="E28" s="199"/>
      <c r="F28" s="199"/>
      <c r="G28" s="200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5"/>
      <c r="W28" s="206"/>
      <c r="X28" s="206"/>
      <c r="Y28" s="207"/>
      <c r="Z28" s="76"/>
      <c r="AA28" s="76"/>
      <c r="AB28" s="76"/>
      <c r="AC28" s="208"/>
      <c r="AD28" s="209"/>
      <c r="AE28" s="209"/>
      <c r="AF28" s="209"/>
      <c r="AG28" s="209"/>
      <c r="AH28" s="209"/>
      <c r="AI28" s="210"/>
      <c r="AJ28" s="195"/>
      <c r="AK28" s="196"/>
      <c r="AL28" s="196"/>
      <c r="AM28" s="196"/>
      <c r="AN28" s="196"/>
      <c r="AO28" s="196"/>
      <c r="AP28" s="196"/>
      <c r="AQ28" s="197"/>
    </row>
    <row r="29" spans="2:43" ht="12" customHeight="1">
      <c r="B29" s="69"/>
      <c r="C29" s="70"/>
      <c r="D29" s="70"/>
      <c r="E29" s="70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202"/>
      <c r="W29" s="203"/>
      <c r="X29" s="203"/>
      <c r="Y29" s="204"/>
      <c r="Z29" s="76"/>
      <c r="AA29" s="76"/>
      <c r="AB29" s="76"/>
      <c r="AC29" s="77"/>
      <c r="AD29" s="78"/>
      <c r="AE29" s="78"/>
      <c r="AF29" s="78"/>
      <c r="AG29" s="78"/>
      <c r="AH29" s="78"/>
      <c r="AI29" s="79"/>
      <c r="AJ29" s="80" t="str">
        <f>IF(AND(B29="",G29&lt;&gt;0),"日付未入力です",IF(V29&lt;&gt;0,ROUNDDOWN(V29*AC29,0),""))</f>
        <v/>
      </c>
      <c r="AK29" s="81"/>
      <c r="AL29" s="81"/>
      <c r="AM29" s="81"/>
      <c r="AN29" s="81"/>
      <c r="AO29" s="81"/>
      <c r="AP29" s="81"/>
      <c r="AQ29" s="82"/>
    </row>
    <row r="30" spans="2:43" ht="12" customHeight="1">
      <c r="B30" s="198"/>
      <c r="C30" s="199"/>
      <c r="D30" s="199"/>
      <c r="E30" s="199"/>
      <c r="F30" s="199"/>
      <c r="G30" s="200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5"/>
      <c r="W30" s="206"/>
      <c r="X30" s="206"/>
      <c r="Y30" s="207"/>
      <c r="Z30" s="76"/>
      <c r="AA30" s="76"/>
      <c r="AB30" s="76"/>
      <c r="AC30" s="208"/>
      <c r="AD30" s="209"/>
      <c r="AE30" s="209"/>
      <c r="AF30" s="209"/>
      <c r="AG30" s="209"/>
      <c r="AH30" s="209"/>
      <c r="AI30" s="210"/>
      <c r="AJ30" s="195"/>
      <c r="AK30" s="196"/>
      <c r="AL30" s="196"/>
      <c r="AM30" s="196"/>
      <c r="AN30" s="196"/>
      <c r="AO30" s="196"/>
      <c r="AP30" s="196"/>
      <c r="AQ30" s="197"/>
    </row>
    <row r="31" spans="2:43" ht="12" customHeight="1">
      <c r="B31" s="69"/>
      <c r="C31" s="70"/>
      <c r="D31" s="70"/>
      <c r="E31" s="70"/>
      <c r="F31" s="70"/>
      <c r="G31" s="71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202"/>
      <c r="W31" s="203"/>
      <c r="X31" s="203"/>
      <c r="Y31" s="204"/>
      <c r="Z31" s="76"/>
      <c r="AA31" s="76"/>
      <c r="AB31" s="76"/>
      <c r="AC31" s="77"/>
      <c r="AD31" s="78"/>
      <c r="AE31" s="78"/>
      <c r="AF31" s="78"/>
      <c r="AG31" s="78"/>
      <c r="AH31" s="78"/>
      <c r="AI31" s="79"/>
      <c r="AJ31" s="80" t="str">
        <f>IF(AND(B31="",G31&lt;&gt;0),"日付未入力です",IF(V31&lt;&gt;0,ROUNDDOWN(V31*AC31,0),""))</f>
        <v/>
      </c>
      <c r="AK31" s="81"/>
      <c r="AL31" s="81"/>
      <c r="AM31" s="81"/>
      <c r="AN31" s="81"/>
      <c r="AO31" s="81"/>
      <c r="AP31" s="81"/>
      <c r="AQ31" s="82"/>
    </row>
    <row r="32" spans="2:43" ht="12" customHeight="1">
      <c r="B32" s="198"/>
      <c r="C32" s="199"/>
      <c r="D32" s="199"/>
      <c r="E32" s="199"/>
      <c r="F32" s="199"/>
      <c r="G32" s="200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5"/>
      <c r="W32" s="206"/>
      <c r="X32" s="206"/>
      <c r="Y32" s="207"/>
      <c r="Z32" s="76"/>
      <c r="AA32" s="76"/>
      <c r="AB32" s="76"/>
      <c r="AC32" s="208"/>
      <c r="AD32" s="209"/>
      <c r="AE32" s="209"/>
      <c r="AF32" s="209"/>
      <c r="AG32" s="209"/>
      <c r="AH32" s="209"/>
      <c r="AI32" s="210"/>
      <c r="AJ32" s="195"/>
      <c r="AK32" s="196"/>
      <c r="AL32" s="196"/>
      <c r="AM32" s="196"/>
      <c r="AN32" s="196"/>
      <c r="AO32" s="196"/>
      <c r="AP32" s="196"/>
      <c r="AQ32" s="197"/>
    </row>
    <row r="33" spans="2:43" ht="12" customHeight="1">
      <c r="B33" s="69"/>
      <c r="C33" s="70"/>
      <c r="D33" s="70"/>
      <c r="E33" s="70"/>
      <c r="F33" s="70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202"/>
      <c r="W33" s="203"/>
      <c r="X33" s="203"/>
      <c r="Y33" s="204"/>
      <c r="Z33" s="76"/>
      <c r="AA33" s="76"/>
      <c r="AB33" s="76"/>
      <c r="AC33" s="77"/>
      <c r="AD33" s="78"/>
      <c r="AE33" s="78"/>
      <c r="AF33" s="78"/>
      <c r="AG33" s="78"/>
      <c r="AH33" s="78"/>
      <c r="AI33" s="79"/>
      <c r="AJ33" s="80" t="str">
        <f>IF(AND(B33="",G33&lt;&gt;0),"日付未入力です",IF(V33&lt;&gt;0,ROUNDDOWN(V33*AC33,0),""))</f>
        <v/>
      </c>
      <c r="AK33" s="81"/>
      <c r="AL33" s="81"/>
      <c r="AM33" s="81"/>
      <c r="AN33" s="81"/>
      <c r="AO33" s="81"/>
      <c r="AP33" s="81"/>
      <c r="AQ33" s="82"/>
    </row>
    <row r="34" spans="2:43" ht="12" customHeight="1">
      <c r="B34" s="198"/>
      <c r="C34" s="199"/>
      <c r="D34" s="199"/>
      <c r="E34" s="199"/>
      <c r="F34" s="199"/>
      <c r="G34" s="200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5"/>
      <c r="W34" s="206"/>
      <c r="X34" s="206"/>
      <c r="Y34" s="207"/>
      <c r="Z34" s="76"/>
      <c r="AA34" s="76"/>
      <c r="AB34" s="76"/>
      <c r="AC34" s="208"/>
      <c r="AD34" s="209"/>
      <c r="AE34" s="209"/>
      <c r="AF34" s="209"/>
      <c r="AG34" s="209"/>
      <c r="AH34" s="209"/>
      <c r="AI34" s="210"/>
      <c r="AJ34" s="195"/>
      <c r="AK34" s="196"/>
      <c r="AL34" s="196"/>
      <c r="AM34" s="196"/>
      <c r="AN34" s="196"/>
      <c r="AO34" s="196"/>
      <c r="AP34" s="196"/>
      <c r="AQ34" s="197"/>
    </row>
    <row r="35" spans="2:43" ht="12" customHeight="1">
      <c r="B35" s="69"/>
      <c r="C35" s="70"/>
      <c r="D35" s="70"/>
      <c r="E35" s="70"/>
      <c r="F35" s="70"/>
      <c r="G35" s="71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202"/>
      <c r="W35" s="203"/>
      <c r="X35" s="203"/>
      <c r="Y35" s="204"/>
      <c r="Z35" s="76"/>
      <c r="AA35" s="76"/>
      <c r="AB35" s="76"/>
      <c r="AC35" s="77"/>
      <c r="AD35" s="78"/>
      <c r="AE35" s="78"/>
      <c r="AF35" s="78"/>
      <c r="AG35" s="78"/>
      <c r="AH35" s="78"/>
      <c r="AI35" s="79"/>
      <c r="AJ35" s="80" t="str">
        <f>IF(AND(B35="",G35&lt;&gt;0),"日付未入力です",IF(V35&lt;&gt;0,ROUNDDOWN(V35*AC35,0),""))</f>
        <v/>
      </c>
      <c r="AK35" s="81"/>
      <c r="AL35" s="81"/>
      <c r="AM35" s="81"/>
      <c r="AN35" s="81"/>
      <c r="AO35" s="81"/>
      <c r="AP35" s="81"/>
      <c r="AQ35" s="82"/>
    </row>
    <row r="36" spans="2:43" ht="12" customHeight="1">
      <c r="B36" s="198"/>
      <c r="C36" s="199"/>
      <c r="D36" s="199"/>
      <c r="E36" s="199"/>
      <c r="F36" s="199"/>
      <c r="G36" s="200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5"/>
      <c r="W36" s="206"/>
      <c r="X36" s="206"/>
      <c r="Y36" s="207"/>
      <c r="Z36" s="76"/>
      <c r="AA36" s="76"/>
      <c r="AB36" s="76"/>
      <c r="AC36" s="208"/>
      <c r="AD36" s="209"/>
      <c r="AE36" s="209"/>
      <c r="AF36" s="209"/>
      <c r="AG36" s="209"/>
      <c r="AH36" s="209"/>
      <c r="AI36" s="210"/>
      <c r="AJ36" s="195"/>
      <c r="AK36" s="196"/>
      <c r="AL36" s="196"/>
      <c r="AM36" s="196"/>
      <c r="AN36" s="196"/>
      <c r="AO36" s="196"/>
      <c r="AP36" s="196"/>
      <c r="AQ36" s="197"/>
    </row>
    <row r="37" spans="2:43" ht="12" customHeight="1">
      <c r="B37" s="69"/>
      <c r="C37" s="70"/>
      <c r="D37" s="70"/>
      <c r="E37" s="70"/>
      <c r="F37" s="70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202"/>
      <c r="W37" s="203"/>
      <c r="X37" s="203"/>
      <c r="Y37" s="204"/>
      <c r="Z37" s="76"/>
      <c r="AA37" s="76"/>
      <c r="AB37" s="76"/>
      <c r="AC37" s="77"/>
      <c r="AD37" s="78"/>
      <c r="AE37" s="78"/>
      <c r="AF37" s="78"/>
      <c r="AG37" s="78"/>
      <c r="AH37" s="78"/>
      <c r="AI37" s="79"/>
      <c r="AJ37" s="80" t="str">
        <f>IF(AND(B37="",G37&lt;&gt;0),"日付未入力です",IF(V37&lt;&gt;0,ROUNDDOWN(V37*AC37,0),""))</f>
        <v/>
      </c>
      <c r="AK37" s="81"/>
      <c r="AL37" s="81"/>
      <c r="AM37" s="81"/>
      <c r="AN37" s="81"/>
      <c r="AO37" s="81"/>
      <c r="AP37" s="81"/>
      <c r="AQ37" s="82"/>
    </row>
    <row r="38" spans="2:43" ht="12" customHeight="1">
      <c r="B38" s="198"/>
      <c r="C38" s="199"/>
      <c r="D38" s="199"/>
      <c r="E38" s="199"/>
      <c r="F38" s="199"/>
      <c r="G38" s="200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5"/>
      <c r="W38" s="206"/>
      <c r="X38" s="206"/>
      <c r="Y38" s="207"/>
      <c r="Z38" s="76"/>
      <c r="AA38" s="76"/>
      <c r="AB38" s="76"/>
      <c r="AC38" s="208"/>
      <c r="AD38" s="209"/>
      <c r="AE38" s="209"/>
      <c r="AF38" s="209"/>
      <c r="AG38" s="209"/>
      <c r="AH38" s="209"/>
      <c r="AI38" s="210"/>
      <c r="AJ38" s="195"/>
      <c r="AK38" s="196"/>
      <c r="AL38" s="196"/>
      <c r="AM38" s="196"/>
      <c r="AN38" s="196"/>
      <c r="AO38" s="196"/>
      <c r="AP38" s="196"/>
      <c r="AQ38" s="197"/>
    </row>
    <row r="39" spans="2:43" ht="12" customHeight="1">
      <c r="B39" s="69"/>
      <c r="C39" s="70"/>
      <c r="D39" s="70"/>
      <c r="E39" s="70"/>
      <c r="F39" s="70"/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202"/>
      <c r="W39" s="203"/>
      <c r="X39" s="203"/>
      <c r="Y39" s="204"/>
      <c r="Z39" s="76"/>
      <c r="AA39" s="76"/>
      <c r="AB39" s="76"/>
      <c r="AC39" s="77"/>
      <c r="AD39" s="78"/>
      <c r="AE39" s="78"/>
      <c r="AF39" s="78"/>
      <c r="AG39" s="78"/>
      <c r="AH39" s="78"/>
      <c r="AI39" s="79"/>
      <c r="AJ39" s="80" t="str">
        <f>IF(AND(B39="",G39&lt;&gt;0),"日付未入力です",IF(V39&lt;&gt;0,ROUNDDOWN(V39*AC39,0),""))</f>
        <v/>
      </c>
      <c r="AK39" s="81"/>
      <c r="AL39" s="81"/>
      <c r="AM39" s="81"/>
      <c r="AN39" s="81"/>
      <c r="AO39" s="81"/>
      <c r="AP39" s="81"/>
      <c r="AQ39" s="82"/>
    </row>
    <row r="40" spans="2:43" ht="12" customHeight="1">
      <c r="B40" s="198"/>
      <c r="C40" s="199"/>
      <c r="D40" s="199"/>
      <c r="E40" s="199"/>
      <c r="F40" s="199"/>
      <c r="G40" s="200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5"/>
      <c r="W40" s="206"/>
      <c r="X40" s="206"/>
      <c r="Y40" s="207"/>
      <c r="Z40" s="76"/>
      <c r="AA40" s="76"/>
      <c r="AB40" s="76"/>
      <c r="AC40" s="208"/>
      <c r="AD40" s="209"/>
      <c r="AE40" s="209"/>
      <c r="AF40" s="209"/>
      <c r="AG40" s="209"/>
      <c r="AH40" s="209"/>
      <c r="AI40" s="210"/>
      <c r="AJ40" s="195"/>
      <c r="AK40" s="196"/>
      <c r="AL40" s="196"/>
      <c r="AM40" s="196"/>
      <c r="AN40" s="196"/>
      <c r="AO40" s="196"/>
      <c r="AP40" s="196"/>
      <c r="AQ40" s="197"/>
    </row>
    <row r="41" spans="2:43" ht="12" customHeight="1">
      <c r="B41" s="69"/>
      <c r="C41" s="70"/>
      <c r="D41" s="70"/>
      <c r="E41" s="70"/>
      <c r="F41" s="70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202"/>
      <c r="W41" s="203"/>
      <c r="X41" s="203"/>
      <c r="Y41" s="204"/>
      <c r="Z41" s="76"/>
      <c r="AA41" s="76"/>
      <c r="AB41" s="76"/>
      <c r="AC41" s="77"/>
      <c r="AD41" s="78"/>
      <c r="AE41" s="78"/>
      <c r="AF41" s="78"/>
      <c r="AG41" s="78"/>
      <c r="AH41" s="78"/>
      <c r="AI41" s="79"/>
      <c r="AJ41" s="80" t="str">
        <f>IF(AND(B41="",G41&lt;&gt;0),"日付未入力です",IF(V41&lt;&gt;0,ROUNDDOWN(V41*AC41,0),""))</f>
        <v/>
      </c>
      <c r="AK41" s="81"/>
      <c r="AL41" s="81"/>
      <c r="AM41" s="81"/>
      <c r="AN41" s="81"/>
      <c r="AO41" s="81"/>
      <c r="AP41" s="81"/>
      <c r="AQ41" s="82"/>
    </row>
    <row r="42" spans="2:43" ht="12" customHeight="1">
      <c r="B42" s="198"/>
      <c r="C42" s="199"/>
      <c r="D42" s="199"/>
      <c r="E42" s="199"/>
      <c r="F42" s="199"/>
      <c r="G42" s="200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5"/>
      <c r="W42" s="206"/>
      <c r="X42" s="206"/>
      <c r="Y42" s="207"/>
      <c r="Z42" s="76"/>
      <c r="AA42" s="76"/>
      <c r="AB42" s="76"/>
      <c r="AC42" s="208"/>
      <c r="AD42" s="209"/>
      <c r="AE42" s="209"/>
      <c r="AF42" s="209"/>
      <c r="AG42" s="209"/>
      <c r="AH42" s="209"/>
      <c r="AI42" s="210"/>
      <c r="AJ42" s="195"/>
      <c r="AK42" s="196"/>
      <c r="AL42" s="196"/>
      <c r="AM42" s="196"/>
      <c r="AN42" s="196"/>
      <c r="AO42" s="196"/>
      <c r="AP42" s="196"/>
      <c r="AQ42" s="197"/>
    </row>
    <row r="43" spans="2:43" ht="12" customHeight="1">
      <c r="B43" s="69"/>
      <c r="C43" s="70"/>
      <c r="D43" s="70"/>
      <c r="E43" s="70"/>
      <c r="F43" s="70"/>
      <c r="G43" s="71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202"/>
      <c r="W43" s="203"/>
      <c r="X43" s="203"/>
      <c r="Y43" s="204"/>
      <c r="Z43" s="76"/>
      <c r="AA43" s="76"/>
      <c r="AB43" s="76"/>
      <c r="AC43" s="77"/>
      <c r="AD43" s="78"/>
      <c r="AE43" s="78"/>
      <c r="AF43" s="78"/>
      <c r="AG43" s="78"/>
      <c r="AH43" s="78"/>
      <c r="AI43" s="79"/>
      <c r="AJ43" s="80" t="str">
        <f>IF(AND(B43="",G43&lt;&gt;0),"日付未入力です",IF(V43&lt;&gt;0,ROUNDDOWN(V43*AC43,0),""))</f>
        <v/>
      </c>
      <c r="AK43" s="81"/>
      <c r="AL43" s="81"/>
      <c r="AM43" s="81"/>
      <c r="AN43" s="81"/>
      <c r="AO43" s="81"/>
      <c r="AP43" s="81"/>
      <c r="AQ43" s="82"/>
    </row>
    <row r="44" spans="2:43" ht="12" customHeight="1">
      <c r="B44" s="198"/>
      <c r="C44" s="199"/>
      <c r="D44" s="199"/>
      <c r="E44" s="199"/>
      <c r="F44" s="199"/>
      <c r="G44" s="200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5"/>
      <c r="W44" s="206"/>
      <c r="X44" s="206"/>
      <c r="Y44" s="207"/>
      <c r="Z44" s="76"/>
      <c r="AA44" s="76"/>
      <c r="AB44" s="76"/>
      <c r="AC44" s="208"/>
      <c r="AD44" s="209"/>
      <c r="AE44" s="209"/>
      <c r="AF44" s="209"/>
      <c r="AG44" s="209"/>
      <c r="AH44" s="209"/>
      <c r="AI44" s="210"/>
      <c r="AJ44" s="195"/>
      <c r="AK44" s="196"/>
      <c r="AL44" s="196"/>
      <c r="AM44" s="196"/>
      <c r="AN44" s="196"/>
      <c r="AO44" s="196"/>
      <c r="AP44" s="196"/>
      <c r="AQ44" s="197"/>
    </row>
    <row r="45" spans="2:43" ht="12" customHeight="1">
      <c r="B45" s="69"/>
      <c r="C45" s="70"/>
      <c r="D45" s="70"/>
      <c r="E45" s="70"/>
      <c r="F45" s="70"/>
      <c r="G45" s="71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202"/>
      <c r="W45" s="203"/>
      <c r="X45" s="203"/>
      <c r="Y45" s="204"/>
      <c r="Z45" s="76"/>
      <c r="AA45" s="76"/>
      <c r="AB45" s="76"/>
      <c r="AC45" s="77"/>
      <c r="AD45" s="78"/>
      <c r="AE45" s="78"/>
      <c r="AF45" s="78"/>
      <c r="AG45" s="78"/>
      <c r="AH45" s="78"/>
      <c r="AI45" s="79"/>
      <c r="AJ45" s="80" t="str">
        <f>IF(AND(B45="",G45&lt;&gt;0),"日付未入力です",IF(V45&lt;&gt;0,ROUNDDOWN(V45*AC45,0),""))</f>
        <v/>
      </c>
      <c r="AK45" s="81"/>
      <c r="AL45" s="81"/>
      <c r="AM45" s="81"/>
      <c r="AN45" s="81"/>
      <c r="AO45" s="81"/>
      <c r="AP45" s="81"/>
      <c r="AQ45" s="82"/>
    </row>
    <row r="46" spans="2:43" ht="12" customHeight="1">
      <c r="B46" s="198"/>
      <c r="C46" s="199"/>
      <c r="D46" s="199"/>
      <c r="E46" s="199"/>
      <c r="F46" s="199"/>
      <c r="G46" s="200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5"/>
      <c r="W46" s="206"/>
      <c r="X46" s="206"/>
      <c r="Y46" s="207"/>
      <c r="Z46" s="76"/>
      <c r="AA46" s="76"/>
      <c r="AB46" s="76"/>
      <c r="AC46" s="208"/>
      <c r="AD46" s="209"/>
      <c r="AE46" s="209"/>
      <c r="AF46" s="209"/>
      <c r="AG46" s="209"/>
      <c r="AH46" s="209"/>
      <c r="AI46" s="210"/>
      <c r="AJ46" s="195"/>
      <c r="AK46" s="196"/>
      <c r="AL46" s="196"/>
      <c r="AM46" s="196"/>
      <c r="AN46" s="196"/>
      <c r="AO46" s="196"/>
      <c r="AP46" s="196"/>
      <c r="AQ46" s="197"/>
    </row>
    <row r="47" spans="2:43" ht="12" customHeight="1">
      <c r="B47" s="69"/>
      <c r="C47" s="70"/>
      <c r="D47" s="70"/>
      <c r="E47" s="70"/>
      <c r="F47" s="70"/>
      <c r="G47" s="71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202"/>
      <c r="W47" s="203"/>
      <c r="X47" s="203"/>
      <c r="Y47" s="204"/>
      <c r="Z47" s="76"/>
      <c r="AA47" s="76"/>
      <c r="AB47" s="76"/>
      <c r="AC47" s="77"/>
      <c r="AD47" s="78"/>
      <c r="AE47" s="78"/>
      <c r="AF47" s="78"/>
      <c r="AG47" s="78"/>
      <c r="AH47" s="78"/>
      <c r="AI47" s="79"/>
      <c r="AJ47" s="80" t="str">
        <f>IF(AND(B47="",G47&lt;&gt;0),"日付未入力です",IF(V47&lt;&gt;0,ROUNDDOWN(V47*AC47,0),""))</f>
        <v/>
      </c>
      <c r="AK47" s="81"/>
      <c r="AL47" s="81"/>
      <c r="AM47" s="81"/>
      <c r="AN47" s="81"/>
      <c r="AO47" s="81"/>
      <c r="AP47" s="81"/>
      <c r="AQ47" s="82"/>
    </row>
    <row r="48" spans="2:43" ht="12" customHeight="1">
      <c r="B48" s="198"/>
      <c r="C48" s="199"/>
      <c r="D48" s="199"/>
      <c r="E48" s="199"/>
      <c r="F48" s="199"/>
      <c r="G48" s="200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5"/>
      <c r="W48" s="206"/>
      <c r="X48" s="206"/>
      <c r="Y48" s="207"/>
      <c r="Z48" s="76"/>
      <c r="AA48" s="76"/>
      <c r="AB48" s="76"/>
      <c r="AC48" s="208"/>
      <c r="AD48" s="209"/>
      <c r="AE48" s="209"/>
      <c r="AF48" s="209"/>
      <c r="AG48" s="209"/>
      <c r="AH48" s="209"/>
      <c r="AI48" s="210"/>
      <c r="AJ48" s="195"/>
      <c r="AK48" s="196"/>
      <c r="AL48" s="196"/>
      <c r="AM48" s="196"/>
      <c r="AN48" s="196"/>
      <c r="AO48" s="196"/>
      <c r="AP48" s="196"/>
      <c r="AQ48" s="197"/>
    </row>
    <row r="49" spans="2:43" ht="12" customHeight="1">
      <c r="B49" s="69"/>
      <c r="C49" s="70"/>
      <c r="D49" s="70"/>
      <c r="E49" s="70"/>
      <c r="F49" s="70"/>
      <c r="G49" s="7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202"/>
      <c r="W49" s="203"/>
      <c r="X49" s="203"/>
      <c r="Y49" s="204"/>
      <c r="Z49" s="76"/>
      <c r="AA49" s="76"/>
      <c r="AB49" s="76"/>
      <c r="AC49" s="77"/>
      <c r="AD49" s="78"/>
      <c r="AE49" s="78"/>
      <c r="AF49" s="78"/>
      <c r="AG49" s="78"/>
      <c r="AH49" s="78"/>
      <c r="AI49" s="79"/>
      <c r="AJ49" s="80" t="str">
        <f>IF(AND(B49="",G49&lt;&gt;0),"日付未入力です",IF(V49&lt;&gt;0,ROUNDDOWN(V49*AC49,0),""))</f>
        <v/>
      </c>
      <c r="AK49" s="81"/>
      <c r="AL49" s="81"/>
      <c r="AM49" s="81"/>
      <c r="AN49" s="81"/>
      <c r="AO49" s="81"/>
      <c r="AP49" s="81"/>
      <c r="AQ49" s="82"/>
    </row>
    <row r="50" spans="2:43" ht="12" customHeight="1">
      <c r="B50" s="198"/>
      <c r="C50" s="199"/>
      <c r="D50" s="199"/>
      <c r="E50" s="199"/>
      <c r="F50" s="199"/>
      <c r="G50" s="200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5"/>
      <c r="W50" s="206"/>
      <c r="X50" s="206"/>
      <c r="Y50" s="207"/>
      <c r="Z50" s="76"/>
      <c r="AA50" s="76"/>
      <c r="AB50" s="76"/>
      <c r="AC50" s="208"/>
      <c r="AD50" s="209"/>
      <c r="AE50" s="209"/>
      <c r="AF50" s="209"/>
      <c r="AG50" s="209"/>
      <c r="AH50" s="209"/>
      <c r="AI50" s="210"/>
      <c r="AJ50" s="195"/>
      <c r="AK50" s="196"/>
      <c r="AL50" s="196"/>
      <c r="AM50" s="196"/>
      <c r="AN50" s="196"/>
      <c r="AO50" s="196"/>
      <c r="AP50" s="196"/>
      <c r="AQ50" s="197"/>
    </row>
    <row r="51" spans="2:43" ht="12" customHeight="1">
      <c r="B51" s="69"/>
      <c r="C51" s="70"/>
      <c r="D51" s="70"/>
      <c r="E51" s="70"/>
      <c r="F51" s="70"/>
      <c r="G51" s="7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202"/>
      <c r="W51" s="203"/>
      <c r="X51" s="203"/>
      <c r="Y51" s="204"/>
      <c r="Z51" s="76"/>
      <c r="AA51" s="76"/>
      <c r="AB51" s="76"/>
      <c r="AC51" s="77"/>
      <c r="AD51" s="78"/>
      <c r="AE51" s="78"/>
      <c r="AF51" s="78"/>
      <c r="AG51" s="78"/>
      <c r="AH51" s="78"/>
      <c r="AI51" s="79"/>
      <c r="AJ51" s="80" t="str">
        <f>IF(AND(B51="",G51&lt;&gt;0),"日付未入力です",IF(V51&lt;&gt;0,ROUNDDOWN(V51*AC51,0),""))</f>
        <v/>
      </c>
      <c r="AK51" s="81"/>
      <c r="AL51" s="81"/>
      <c r="AM51" s="81"/>
      <c r="AN51" s="81"/>
      <c r="AO51" s="81"/>
      <c r="AP51" s="81"/>
      <c r="AQ51" s="82"/>
    </row>
    <row r="52" spans="2:43" ht="12" customHeight="1">
      <c r="B52" s="198"/>
      <c r="C52" s="199"/>
      <c r="D52" s="199"/>
      <c r="E52" s="199"/>
      <c r="F52" s="199"/>
      <c r="G52" s="200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5"/>
      <c r="W52" s="206"/>
      <c r="X52" s="206"/>
      <c r="Y52" s="207"/>
      <c r="Z52" s="76"/>
      <c r="AA52" s="76"/>
      <c r="AB52" s="76"/>
      <c r="AC52" s="208"/>
      <c r="AD52" s="209"/>
      <c r="AE52" s="209"/>
      <c r="AF52" s="209"/>
      <c r="AG52" s="209"/>
      <c r="AH52" s="209"/>
      <c r="AI52" s="210"/>
      <c r="AJ52" s="195"/>
      <c r="AK52" s="196"/>
      <c r="AL52" s="196"/>
      <c r="AM52" s="196"/>
      <c r="AN52" s="196"/>
      <c r="AO52" s="196"/>
      <c r="AP52" s="196"/>
      <c r="AQ52" s="197"/>
    </row>
    <row r="53" spans="2:43" ht="12" customHeight="1">
      <c r="B53" s="69"/>
      <c r="C53" s="70"/>
      <c r="D53" s="70"/>
      <c r="E53" s="70"/>
      <c r="F53" s="70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202"/>
      <c r="W53" s="203"/>
      <c r="X53" s="203"/>
      <c r="Y53" s="204"/>
      <c r="Z53" s="76"/>
      <c r="AA53" s="76"/>
      <c r="AB53" s="76"/>
      <c r="AC53" s="77"/>
      <c r="AD53" s="78"/>
      <c r="AE53" s="78"/>
      <c r="AF53" s="78"/>
      <c r="AG53" s="78"/>
      <c r="AH53" s="78"/>
      <c r="AI53" s="79"/>
      <c r="AJ53" s="80" t="str">
        <f>IF(AND(B53="",G53&lt;&gt;0),"日付未入力です",IF(V53&lt;&gt;0,ROUNDDOWN(V53*AC53,0),""))</f>
        <v/>
      </c>
      <c r="AK53" s="81"/>
      <c r="AL53" s="81"/>
      <c r="AM53" s="81"/>
      <c r="AN53" s="81"/>
      <c r="AO53" s="81"/>
      <c r="AP53" s="81"/>
      <c r="AQ53" s="82"/>
    </row>
    <row r="54" spans="2:43" ht="12" customHeight="1">
      <c r="B54" s="198"/>
      <c r="C54" s="199"/>
      <c r="D54" s="199"/>
      <c r="E54" s="199"/>
      <c r="F54" s="199"/>
      <c r="G54" s="200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5"/>
      <c r="W54" s="206"/>
      <c r="X54" s="206"/>
      <c r="Y54" s="207"/>
      <c r="Z54" s="76"/>
      <c r="AA54" s="76"/>
      <c r="AB54" s="76"/>
      <c r="AC54" s="208"/>
      <c r="AD54" s="209"/>
      <c r="AE54" s="209"/>
      <c r="AF54" s="209"/>
      <c r="AG54" s="209"/>
      <c r="AH54" s="209"/>
      <c r="AI54" s="210"/>
      <c r="AJ54" s="195"/>
      <c r="AK54" s="196"/>
      <c r="AL54" s="196"/>
      <c r="AM54" s="196"/>
      <c r="AN54" s="196"/>
      <c r="AO54" s="196"/>
      <c r="AP54" s="196"/>
      <c r="AQ54" s="197"/>
    </row>
    <row r="55" spans="2:43" ht="12" customHeight="1">
      <c r="B55" s="69"/>
      <c r="C55" s="70"/>
      <c r="D55" s="70"/>
      <c r="E55" s="70"/>
      <c r="F55" s="70"/>
      <c r="G55" s="71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202"/>
      <c r="W55" s="203"/>
      <c r="X55" s="203"/>
      <c r="Y55" s="204"/>
      <c r="Z55" s="76"/>
      <c r="AA55" s="76"/>
      <c r="AB55" s="76"/>
      <c r="AC55" s="77"/>
      <c r="AD55" s="78"/>
      <c r="AE55" s="78"/>
      <c r="AF55" s="78"/>
      <c r="AG55" s="78"/>
      <c r="AH55" s="78"/>
      <c r="AI55" s="79"/>
      <c r="AJ55" s="80" t="str">
        <f>IF(AND(B55="",G55&lt;&gt;0),"日付未入力です",IF(V55&lt;&gt;0,ROUNDDOWN(V55*AC55,0),""))</f>
        <v/>
      </c>
      <c r="AK55" s="81"/>
      <c r="AL55" s="81"/>
      <c r="AM55" s="81"/>
      <c r="AN55" s="81"/>
      <c r="AO55" s="81"/>
      <c r="AP55" s="81"/>
      <c r="AQ55" s="82"/>
    </row>
    <row r="56" spans="2:43" ht="12" customHeight="1">
      <c r="B56" s="198"/>
      <c r="C56" s="199"/>
      <c r="D56" s="199"/>
      <c r="E56" s="199"/>
      <c r="F56" s="199"/>
      <c r="G56" s="200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5"/>
      <c r="W56" s="206"/>
      <c r="X56" s="206"/>
      <c r="Y56" s="207"/>
      <c r="Z56" s="76"/>
      <c r="AA56" s="76"/>
      <c r="AB56" s="76"/>
      <c r="AC56" s="208"/>
      <c r="AD56" s="209"/>
      <c r="AE56" s="209"/>
      <c r="AF56" s="209"/>
      <c r="AG56" s="209"/>
      <c r="AH56" s="209"/>
      <c r="AI56" s="210"/>
      <c r="AJ56" s="195"/>
      <c r="AK56" s="196"/>
      <c r="AL56" s="196"/>
      <c r="AM56" s="196"/>
      <c r="AN56" s="196"/>
      <c r="AO56" s="196"/>
      <c r="AP56" s="196"/>
      <c r="AQ56" s="197"/>
    </row>
    <row r="57" spans="2:43" ht="12" customHeight="1">
      <c r="B57" s="69"/>
      <c r="C57" s="70"/>
      <c r="D57" s="70"/>
      <c r="E57" s="70"/>
      <c r="F57" s="70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202"/>
      <c r="W57" s="203"/>
      <c r="X57" s="203"/>
      <c r="Y57" s="204"/>
      <c r="Z57" s="76"/>
      <c r="AA57" s="76"/>
      <c r="AB57" s="76"/>
      <c r="AC57" s="77"/>
      <c r="AD57" s="78"/>
      <c r="AE57" s="78"/>
      <c r="AF57" s="78"/>
      <c r="AG57" s="78"/>
      <c r="AH57" s="78"/>
      <c r="AI57" s="79"/>
      <c r="AJ57" s="80" t="str">
        <f>IF(AND(B57="",G57&lt;&gt;0),"日付未入力です",IF(V57&lt;&gt;0,ROUNDDOWN(V57*AC57,0),""))</f>
        <v/>
      </c>
      <c r="AK57" s="81"/>
      <c r="AL57" s="81"/>
      <c r="AM57" s="81"/>
      <c r="AN57" s="81"/>
      <c r="AO57" s="81"/>
      <c r="AP57" s="81"/>
      <c r="AQ57" s="82"/>
    </row>
    <row r="58" spans="2:43" ht="12" customHeight="1">
      <c r="B58" s="198"/>
      <c r="C58" s="199"/>
      <c r="D58" s="199"/>
      <c r="E58" s="199"/>
      <c r="F58" s="199"/>
      <c r="G58" s="200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5"/>
      <c r="W58" s="206"/>
      <c r="X58" s="206"/>
      <c r="Y58" s="207"/>
      <c r="Z58" s="76"/>
      <c r="AA58" s="76"/>
      <c r="AB58" s="76"/>
      <c r="AC58" s="208"/>
      <c r="AD58" s="209"/>
      <c r="AE58" s="209"/>
      <c r="AF58" s="209"/>
      <c r="AG58" s="209"/>
      <c r="AH58" s="209"/>
      <c r="AI58" s="210"/>
      <c r="AJ58" s="195"/>
      <c r="AK58" s="196"/>
      <c r="AL58" s="196"/>
      <c r="AM58" s="196"/>
      <c r="AN58" s="196"/>
      <c r="AO58" s="196"/>
      <c r="AP58" s="196"/>
      <c r="AQ58" s="197"/>
    </row>
    <row r="59" spans="2:43" ht="12" customHeight="1">
      <c r="B59" s="69"/>
      <c r="C59" s="70"/>
      <c r="D59" s="70"/>
      <c r="E59" s="70"/>
      <c r="F59" s="70"/>
      <c r="G59" s="7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202"/>
      <c r="W59" s="203"/>
      <c r="X59" s="203"/>
      <c r="Y59" s="204"/>
      <c r="Z59" s="76"/>
      <c r="AA59" s="76"/>
      <c r="AB59" s="76"/>
      <c r="AC59" s="77"/>
      <c r="AD59" s="78"/>
      <c r="AE59" s="78"/>
      <c r="AF59" s="78"/>
      <c r="AG59" s="78"/>
      <c r="AH59" s="78"/>
      <c r="AI59" s="79"/>
      <c r="AJ59" s="80" t="str">
        <f>IF(AND(B59="",G59&lt;&gt;0),"日付未入力です",IF(V59&lt;&gt;0,ROUNDDOWN(V59*AC59,0),""))</f>
        <v/>
      </c>
      <c r="AK59" s="81"/>
      <c r="AL59" s="81"/>
      <c r="AM59" s="81"/>
      <c r="AN59" s="81"/>
      <c r="AO59" s="81"/>
      <c r="AP59" s="81"/>
      <c r="AQ59" s="82"/>
    </row>
    <row r="60" spans="2:43" ht="12" customHeight="1">
      <c r="B60" s="198"/>
      <c r="C60" s="199"/>
      <c r="D60" s="199"/>
      <c r="E60" s="199"/>
      <c r="F60" s="199"/>
      <c r="G60" s="200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5"/>
      <c r="W60" s="206"/>
      <c r="X60" s="206"/>
      <c r="Y60" s="207"/>
      <c r="Z60" s="76"/>
      <c r="AA60" s="76"/>
      <c r="AB60" s="76"/>
      <c r="AC60" s="208"/>
      <c r="AD60" s="209"/>
      <c r="AE60" s="209"/>
      <c r="AF60" s="209"/>
      <c r="AG60" s="209"/>
      <c r="AH60" s="209"/>
      <c r="AI60" s="210"/>
      <c r="AJ60" s="195"/>
      <c r="AK60" s="196"/>
      <c r="AL60" s="196"/>
      <c r="AM60" s="196"/>
      <c r="AN60" s="196"/>
      <c r="AO60" s="196"/>
      <c r="AP60" s="196"/>
      <c r="AQ60" s="197"/>
    </row>
    <row r="61" spans="2:43" ht="12" customHeight="1">
      <c r="B61" s="69"/>
      <c r="C61" s="70"/>
      <c r="D61" s="70"/>
      <c r="E61" s="70"/>
      <c r="F61" s="70"/>
      <c r="G61" s="71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202"/>
      <c r="W61" s="203"/>
      <c r="X61" s="203"/>
      <c r="Y61" s="204"/>
      <c r="Z61" s="76"/>
      <c r="AA61" s="76"/>
      <c r="AB61" s="76"/>
      <c r="AC61" s="77"/>
      <c r="AD61" s="78"/>
      <c r="AE61" s="78"/>
      <c r="AF61" s="78"/>
      <c r="AG61" s="78"/>
      <c r="AH61" s="78"/>
      <c r="AI61" s="79"/>
      <c r="AJ61" s="80" t="str">
        <f>IF(AND(B61="",G61&lt;&gt;0),"日付未入力です",IF(V61&lt;&gt;0,ROUNDDOWN(V61*AC61,0),""))</f>
        <v/>
      </c>
      <c r="AK61" s="81"/>
      <c r="AL61" s="81"/>
      <c r="AM61" s="81"/>
      <c r="AN61" s="81"/>
      <c r="AO61" s="81"/>
      <c r="AP61" s="81"/>
      <c r="AQ61" s="82"/>
    </row>
    <row r="62" spans="2:43" ht="12" customHeight="1">
      <c r="B62" s="198"/>
      <c r="C62" s="199"/>
      <c r="D62" s="199"/>
      <c r="E62" s="199"/>
      <c r="F62" s="199"/>
      <c r="G62" s="200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5"/>
      <c r="W62" s="206"/>
      <c r="X62" s="206"/>
      <c r="Y62" s="207"/>
      <c r="Z62" s="76"/>
      <c r="AA62" s="76"/>
      <c r="AB62" s="76"/>
      <c r="AC62" s="208"/>
      <c r="AD62" s="209"/>
      <c r="AE62" s="209"/>
      <c r="AF62" s="209"/>
      <c r="AG62" s="209"/>
      <c r="AH62" s="209"/>
      <c r="AI62" s="210"/>
      <c r="AJ62" s="195"/>
      <c r="AK62" s="196"/>
      <c r="AL62" s="196"/>
      <c r="AM62" s="196"/>
      <c r="AN62" s="196"/>
      <c r="AO62" s="196"/>
      <c r="AP62" s="196"/>
      <c r="AQ62" s="197"/>
    </row>
    <row r="63" spans="2:43" ht="12" customHeight="1" thickBot="1">
      <c r="B63" s="69"/>
      <c r="C63" s="70"/>
      <c r="D63" s="70"/>
      <c r="E63" s="70"/>
      <c r="F63" s="70"/>
      <c r="G63" s="71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202"/>
      <c r="W63" s="203"/>
      <c r="X63" s="203"/>
      <c r="Y63" s="204"/>
      <c r="Z63" s="83"/>
      <c r="AA63" s="83"/>
      <c r="AB63" s="83"/>
      <c r="AC63" s="77"/>
      <c r="AD63" s="78"/>
      <c r="AE63" s="78"/>
      <c r="AF63" s="78"/>
      <c r="AG63" s="78"/>
      <c r="AH63" s="78"/>
      <c r="AI63" s="79"/>
      <c r="AJ63" s="47" t="str">
        <f>IF(AND(B63="",G63&lt;&gt;0),"日付未入力です",IF(V63&lt;&gt;0,ROUNDDOWN(V63*AC63,0),""))</f>
        <v/>
      </c>
      <c r="AK63" s="48"/>
      <c r="AL63" s="48"/>
      <c r="AM63" s="48"/>
      <c r="AN63" s="48"/>
      <c r="AO63" s="48"/>
      <c r="AP63" s="48"/>
      <c r="AQ63" s="49"/>
    </row>
    <row r="64" spans="2:43" ht="12.6" customHeight="1" thickTop="1" thickBot="1">
      <c r="B64" s="225"/>
      <c r="C64" s="226"/>
      <c r="D64" s="226"/>
      <c r="E64" s="226"/>
      <c r="F64" s="226"/>
      <c r="G64" s="227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9"/>
      <c r="W64" s="230"/>
      <c r="X64" s="230"/>
      <c r="Y64" s="231"/>
      <c r="Z64" s="232"/>
      <c r="AA64" s="232"/>
      <c r="AB64" s="232"/>
      <c r="AC64" s="208"/>
      <c r="AD64" s="209"/>
      <c r="AE64" s="209"/>
      <c r="AF64" s="209"/>
      <c r="AG64" s="209"/>
      <c r="AH64" s="209"/>
      <c r="AI64" s="210"/>
      <c r="AJ64" s="233"/>
      <c r="AK64" s="234"/>
      <c r="AL64" s="234"/>
      <c r="AM64" s="234"/>
      <c r="AN64" s="234"/>
      <c r="AO64" s="234"/>
      <c r="AP64" s="234"/>
      <c r="AQ64" s="235"/>
    </row>
    <row r="65" spans="2:43" ht="12.75" customHeight="1" thickTop="1" thickBot="1">
      <c r="B65" s="236" t="s">
        <v>203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8"/>
      <c r="AJ65" s="243" t="str">
        <f>IF(SUM(AJ5:AQ64)=0,"",SUM(AJ5:AQ64))</f>
        <v/>
      </c>
      <c r="AK65" s="243"/>
      <c r="AL65" s="243"/>
      <c r="AM65" s="243"/>
      <c r="AN65" s="243"/>
      <c r="AO65" s="243"/>
      <c r="AP65" s="243"/>
      <c r="AQ65" s="244"/>
    </row>
    <row r="66" spans="2:43" ht="12.75" customHeight="1" thickTop="1" thickBot="1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2"/>
      <c r="AJ66" s="33"/>
      <c r="AK66" s="33"/>
      <c r="AL66" s="33"/>
      <c r="AM66" s="33"/>
      <c r="AN66" s="33"/>
      <c r="AO66" s="33"/>
      <c r="AP66" s="33"/>
      <c r="AQ66" s="34"/>
    </row>
    <row r="68" spans="2:43">
      <c r="AJ68" s="35" t="str">
        <f>+鑑!AQ48</f>
        <v>2023.8.24 改定</v>
      </c>
      <c r="AK68" s="35"/>
      <c r="AL68" s="35"/>
      <c r="AM68" s="35"/>
      <c r="AN68" s="35"/>
      <c r="AO68" s="35"/>
      <c r="AP68" s="35"/>
      <c r="AQ68" s="35"/>
    </row>
  </sheetData>
  <sheetProtection algorithmName="SHA-512" hashValue="B6vh19gIzlz5C+FC0cRr7ZKpBbre13tCF49uo3EH5jQXsAfNS5ge2CUeVQEs1PleNiRvROcyJcLPQlPfnOYqww==" saltValue="cxkEYZB1aise2+LJWBL5/w==" spinCount="100000" sheet="1" objects="1" scenarios="1"/>
  <mergeCells count="190">
    <mergeCell ref="AJ3:AQ4"/>
    <mergeCell ref="B5:F6"/>
    <mergeCell ref="G5:U6"/>
    <mergeCell ref="V5:Y6"/>
    <mergeCell ref="Z5:AB6"/>
    <mergeCell ref="AC5:AI6"/>
    <mergeCell ref="AJ5:AQ6"/>
    <mergeCell ref="B3:F4"/>
    <mergeCell ref="G3:U4"/>
    <mergeCell ref="V3:Y4"/>
    <mergeCell ref="Z3:AB4"/>
    <mergeCell ref="AC3:AI4"/>
    <mergeCell ref="B9:F10"/>
    <mergeCell ref="G9:U10"/>
    <mergeCell ref="V9:Y10"/>
    <mergeCell ref="Z9:AB10"/>
    <mergeCell ref="AC9:AI10"/>
    <mergeCell ref="AJ9:AQ10"/>
    <mergeCell ref="B7:F8"/>
    <mergeCell ref="G7:U8"/>
    <mergeCell ref="V7:Y8"/>
    <mergeCell ref="Z7:AB8"/>
    <mergeCell ref="AC7:AI8"/>
    <mergeCell ref="AJ7:AQ8"/>
    <mergeCell ref="B13:F14"/>
    <mergeCell ref="G13:U14"/>
    <mergeCell ref="V13:Y14"/>
    <mergeCell ref="Z13:AB14"/>
    <mergeCell ref="AC13:AI14"/>
    <mergeCell ref="AJ13:AQ14"/>
    <mergeCell ref="B11:F12"/>
    <mergeCell ref="G11:U12"/>
    <mergeCell ref="V11:Y12"/>
    <mergeCell ref="Z11:AB12"/>
    <mergeCell ref="AC11:AI12"/>
    <mergeCell ref="AJ11:AQ12"/>
    <mergeCell ref="B17:F18"/>
    <mergeCell ref="G17:U18"/>
    <mergeCell ref="V17:Y18"/>
    <mergeCell ref="Z17:AB18"/>
    <mergeCell ref="AC17:AI18"/>
    <mergeCell ref="AJ17:AQ18"/>
    <mergeCell ref="B15:F16"/>
    <mergeCell ref="G15:U16"/>
    <mergeCell ref="V15:Y16"/>
    <mergeCell ref="Z15:AB16"/>
    <mergeCell ref="AC15:AI16"/>
    <mergeCell ref="AJ15:AQ16"/>
    <mergeCell ref="B21:F22"/>
    <mergeCell ref="G21:U22"/>
    <mergeCell ref="V21:Y22"/>
    <mergeCell ref="Z21:AB22"/>
    <mergeCell ref="AC21:AI22"/>
    <mergeCell ref="AJ21:AQ22"/>
    <mergeCell ref="B19:F20"/>
    <mergeCell ref="G19:U20"/>
    <mergeCell ref="V19:Y20"/>
    <mergeCell ref="Z19:AB20"/>
    <mergeCell ref="AC19:AI20"/>
    <mergeCell ref="AJ19:AQ20"/>
    <mergeCell ref="B25:F26"/>
    <mergeCell ref="G25:U26"/>
    <mergeCell ref="V25:Y26"/>
    <mergeCell ref="Z25:AB26"/>
    <mergeCell ref="AC25:AI26"/>
    <mergeCell ref="AJ25:AQ26"/>
    <mergeCell ref="B23:F24"/>
    <mergeCell ref="G23:U24"/>
    <mergeCell ref="V23:Y24"/>
    <mergeCell ref="Z23:AB24"/>
    <mergeCell ref="AC23:AI24"/>
    <mergeCell ref="AJ23:AQ24"/>
    <mergeCell ref="B29:F30"/>
    <mergeCell ref="G29:U30"/>
    <mergeCell ref="V29:Y30"/>
    <mergeCell ref="Z29:AB30"/>
    <mergeCell ref="AC29:AI30"/>
    <mergeCell ref="AJ29:AQ30"/>
    <mergeCell ref="B27:F28"/>
    <mergeCell ref="G27:U28"/>
    <mergeCell ref="V27:Y28"/>
    <mergeCell ref="Z27:AB28"/>
    <mergeCell ref="AC27:AI28"/>
    <mergeCell ref="AJ27:AQ28"/>
    <mergeCell ref="B33:F34"/>
    <mergeCell ref="G33:U34"/>
    <mergeCell ref="V33:Y34"/>
    <mergeCell ref="Z33:AB34"/>
    <mergeCell ref="AC33:AI34"/>
    <mergeCell ref="AJ33:AQ34"/>
    <mergeCell ref="B31:F32"/>
    <mergeCell ref="G31:U32"/>
    <mergeCell ref="V31:Y32"/>
    <mergeCell ref="Z31:AB32"/>
    <mergeCell ref="AC31:AI32"/>
    <mergeCell ref="AJ31:AQ32"/>
    <mergeCell ref="B37:F38"/>
    <mergeCell ref="G37:U38"/>
    <mergeCell ref="V37:Y38"/>
    <mergeCell ref="Z37:AB38"/>
    <mergeCell ref="AC37:AI38"/>
    <mergeCell ref="AJ37:AQ38"/>
    <mergeCell ref="B35:F36"/>
    <mergeCell ref="G35:U36"/>
    <mergeCell ref="V35:Y36"/>
    <mergeCell ref="Z35:AB36"/>
    <mergeCell ref="AC35:AI36"/>
    <mergeCell ref="AJ35:AQ36"/>
    <mergeCell ref="B41:F42"/>
    <mergeCell ref="G41:U42"/>
    <mergeCell ref="V41:Y42"/>
    <mergeCell ref="Z41:AB42"/>
    <mergeCell ref="AC41:AI42"/>
    <mergeCell ref="AJ41:AQ42"/>
    <mergeCell ref="B39:F40"/>
    <mergeCell ref="G39:U40"/>
    <mergeCell ref="V39:Y40"/>
    <mergeCell ref="Z39:AB40"/>
    <mergeCell ref="AC39:AI40"/>
    <mergeCell ref="AJ39:AQ40"/>
    <mergeCell ref="B45:F46"/>
    <mergeCell ref="G45:U46"/>
    <mergeCell ref="V45:Y46"/>
    <mergeCell ref="Z45:AB46"/>
    <mergeCell ref="AC45:AI46"/>
    <mergeCell ref="AJ45:AQ46"/>
    <mergeCell ref="B43:F44"/>
    <mergeCell ref="G43:U44"/>
    <mergeCell ref="V43:Y44"/>
    <mergeCell ref="Z43:AB44"/>
    <mergeCell ref="AC43:AI44"/>
    <mergeCell ref="AJ43:AQ44"/>
    <mergeCell ref="B49:F50"/>
    <mergeCell ref="G49:U50"/>
    <mergeCell ref="V49:Y50"/>
    <mergeCell ref="Z49:AB50"/>
    <mergeCell ref="AC49:AI50"/>
    <mergeCell ref="AJ49:AQ50"/>
    <mergeCell ref="B47:F48"/>
    <mergeCell ref="G47:U48"/>
    <mergeCell ref="V47:Y48"/>
    <mergeCell ref="Z47:AB48"/>
    <mergeCell ref="AC47:AI48"/>
    <mergeCell ref="AJ47:AQ48"/>
    <mergeCell ref="B53:F54"/>
    <mergeCell ref="G53:U54"/>
    <mergeCell ref="V53:Y54"/>
    <mergeCell ref="Z53:AB54"/>
    <mergeCell ref="AC53:AI54"/>
    <mergeCell ref="AJ53:AQ54"/>
    <mergeCell ref="B51:F52"/>
    <mergeCell ref="G51:U52"/>
    <mergeCell ref="V51:Y52"/>
    <mergeCell ref="Z51:AB52"/>
    <mergeCell ref="AC51:AI52"/>
    <mergeCell ref="AJ51:AQ52"/>
    <mergeCell ref="V57:Y58"/>
    <mergeCell ref="Z57:AB58"/>
    <mergeCell ref="AC57:AI58"/>
    <mergeCell ref="AJ57:AQ58"/>
    <mergeCell ref="B55:F56"/>
    <mergeCell ref="G55:U56"/>
    <mergeCell ref="V55:Y56"/>
    <mergeCell ref="Z55:AB56"/>
    <mergeCell ref="AC55:AI56"/>
    <mergeCell ref="AJ55:AQ56"/>
    <mergeCell ref="B65:AI66"/>
    <mergeCell ref="AJ65:AQ66"/>
    <mergeCell ref="AJ68:AQ68"/>
    <mergeCell ref="B2:H2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59:F60"/>
    <mergeCell ref="G59:U60"/>
    <mergeCell ref="V59:Y60"/>
    <mergeCell ref="Z59:AB60"/>
    <mergeCell ref="AC59:AI60"/>
    <mergeCell ref="AJ59:AQ60"/>
    <mergeCell ref="B57:F58"/>
    <mergeCell ref="G57:U58"/>
  </mergeCells>
  <phoneticPr fontId="10"/>
  <dataValidations count="2">
    <dataValidation showInputMessage="1" showErrorMessage="1" sqref="B5:F6" xr:uid="{0E838CD1-4FE1-473F-BD82-6234DBDC566B}"/>
    <dataValidation imeMode="disabled" allowBlank="1" showInputMessage="1" showErrorMessage="1" sqref="V5:Y6" xr:uid="{14E4956D-4F74-4C75-BADD-1E63A66C9E5E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CAEE5A1-44C9-4D2B-B18E-897B4C6C59AD}">
          <x14:formula1>
            <xm:f>リスト!$J$2:$J$35</xm:f>
          </x14:formula1>
          <xm:sqref>Z5:AB64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71E9-9B9F-475E-93E9-27315E0E6C06}">
  <sheetPr>
    <tabColor rgb="FFFF0000"/>
  </sheetPr>
  <dimension ref="B2:M55"/>
  <sheetViews>
    <sheetView showGridLines="0" workbookViewId="0"/>
  </sheetViews>
  <sheetFormatPr defaultColWidth="9.109375" defaultRowHeight="13.2"/>
  <cols>
    <col min="1" max="1" width="2.6640625" style="1" customWidth="1"/>
    <col min="2" max="11" width="9.109375" style="1"/>
    <col min="12" max="12" width="2.44140625" style="1" customWidth="1"/>
    <col min="13" max="16384" width="9.109375" style="1"/>
  </cols>
  <sheetData>
    <row r="2" spans="2:13" ht="14.4">
      <c r="B2" s="29" t="s">
        <v>234</v>
      </c>
    </row>
    <row r="4" spans="2:13">
      <c r="B4" s="3" t="s">
        <v>31</v>
      </c>
    </row>
    <row r="5" spans="2:13" ht="18" customHeight="1">
      <c r="B5" s="1" t="s">
        <v>32</v>
      </c>
    </row>
    <row r="6" spans="2:13" ht="18" customHeight="1">
      <c r="B6" s="1" t="s">
        <v>33</v>
      </c>
    </row>
    <row r="7" spans="2:13" ht="18" customHeight="1">
      <c r="B7" s="1" t="s">
        <v>34</v>
      </c>
    </row>
    <row r="8" spans="2:13" ht="18" customHeight="1"/>
    <row r="9" spans="2:13" ht="18" customHeight="1">
      <c r="B9" s="3" t="s">
        <v>35</v>
      </c>
    </row>
    <row r="10" spans="2:13" ht="18" customHeight="1">
      <c r="B10" s="1" t="s">
        <v>36</v>
      </c>
    </row>
    <row r="11" spans="2:13" ht="18" customHeight="1"/>
    <row r="12" spans="2:13" ht="18" customHeight="1" thickBot="1">
      <c r="C12" s="1" t="s">
        <v>37</v>
      </c>
    </row>
    <row r="13" spans="2:13" ht="18" customHeight="1">
      <c r="C13" s="15" t="s">
        <v>38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3" ht="18" customHeight="1">
      <c r="C14" s="18" t="s">
        <v>39</v>
      </c>
      <c r="M14" s="19"/>
    </row>
    <row r="15" spans="2:13" ht="18" customHeight="1">
      <c r="C15" s="18" t="s">
        <v>40</v>
      </c>
      <c r="M15" s="19"/>
    </row>
    <row r="16" spans="2:13" ht="18" customHeight="1">
      <c r="C16" s="18" t="s">
        <v>41</v>
      </c>
      <c r="M16" s="19"/>
    </row>
    <row r="17" spans="2:13" ht="18" customHeight="1">
      <c r="C17" s="18" t="s">
        <v>42</v>
      </c>
      <c r="M17" s="19"/>
    </row>
    <row r="18" spans="2:13" ht="18" customHeight="1">
      <c r="C18" s="18" t="s">
        <v>43</v>
      </c>
      <c r="M18" s="19"/>
    </row>
    <row r="19" spans="2:13" ht="18" customHeight="1" thickBot="1">
      <c r="C19" s="20" t="s">
        <v>44</v>
      </c>
      <c r="D19" s="21"/>
      <c r="E19" s="21"/>
      <c r="F19" s="21"/>
      <c r="G19" s="21"/>
      <c r="H19" s="21"/>
      <c r="I19" s="21"/>
      <c r="J19" s="21"/>
      <c r="K19" s="21"/>
      <c r="L19" s="21"/>
      <c r="M19" s="22"/>
    </row>
    <row r="20" spans="2:13" ht="18" customHeight="1"/>
    <row r="21" spans="2:13" ht="18" customHeight="1">
      <c r="B21" s="14" t="s">
        <v>45</v>
      </c>
    </row>
    <row r="22" spans="2:13" ht="18" customHeight="1">
      <c r="B22" s="13" t="s">
        <v>46</v>
      </c>
    </row>
    <row r="23" spans="2:13" ht="18" customHeight="1">
      <c r="B23" s="13" t="s">
        <v>47</v>
      </c>
    </row>
    <row r="24" spans="2:13" ht="18" customHeight="1">
      <c r="B24" s="13" t="s">
        <v>48</v>
      </c>
    </row>
    <row r="25" spans="2:13" ht="18" customHeight="1"/>
    <row r="26" spans="2:13" ht="18" customHeight="1">
      <c r="B26" s="1" t="s">
        <v>49</v>
      </c>
    </row>
    <row r="27" spans="2:13" ht="18" customHeight="1">
      <c r="B27" s="1" t="s">
        <v>50</v>
      </c>
    </row>
    <row r="28" spans="2:13" ht="18" customHeight="1">
      <c r="B28" s="1" t="s">
        <v>51</v>
      </c>
    </row>
    <row r="29" spans="2:13" ht="18" customHeight="1">
      <c r="B29" s="1" t="s">
        <v>52</v>
      </c>
    </row>
    <row r="30" spans="2:13" ht="18" customHeight="1">
      <c r="B30" s="1" t="s">
        <v>53</v>
      </c>
    </row>
    <row r="31" spans="2:13" ht="18" customHeight="1"/>
    <row r="32" spans="2:13" ht="18" customHeight="1">
      <c r="B32" s="3" t="s">
        <v>54</v>
      </c>
    </row>
    <row r="33" spans="2:2" ht="18" customHeight="1">
      <c r="B33" s="1" t="s">
        <v>55</v>
      </c>
    </row>
    <row r="34" spans="2:2" ht="18" customHeight="1">
      <c r="B34" s="1" t="s">
        <v>56</v>
      </c>
    </row>
    <row r="35" spans="2:2" ht="18" customHeight="1">
      <c r="B35" s="1" t="s">
        <v>57</v>
      </c>
    </row>
    <row r="36" spans="2:2" ht="18" customHeight="1">
      <c r="B36" s="1" t="s">
        <v>58</v>
      </c>
    </row>
    <row r="37" spans="2:2" ht="18" customHeight="1">
      <c r="B37" s="1" t="s">
        <v>59</v>
      </c>
    </row>
    <row r="38" spans="2:2" ht="18" customHeight="1">
      <c r="B38" s="1" t="s">
        <v>60</v>
      </c>
    </row>
    <row r="39" spans="2:2" ht="18" customHeight="1">
      <c r="B39" s="2"/>
    </row>
    <row r="40" spans="2:2" ht="18" customHeight="1">
      <c r="B40" s="3" t="s">
        <v>61</v>
      </c>
    </row>
    <row r="41" spans="2:2" ht="18" customHeight="1">
      <c r="B41" s="1" t="s">
        <v>62</v>
      </c>
    </row>
    <row r="42" spans="2:2" ht="18" customHeight="1">
      <c r="B42" s="1" t="s">
        <v>63</v>
      </c>
    </row>
    <row r="43" spans="2:2" ht="18" customHeight="1">
      <c r="B43" s="1" t="s">
        <v>237</v>
      </c>
    </row>
    <row r="44" spans="2:2" ht="18" customHeight="1"/>
    <row r="45" spans="2:2" ht="18" customHeight="1">
      <c r="B45" s="3" t="s">
        <v>64</v>
      </c>
    </row>
    <row r="46" spans="2:2" ht="18" customHeight="1">
      <c r="B46" s="1" t="s">
        <v>65</v>
      </c>
    </row>
    <row r="47" spans="2:2" ht="18" customHeight="1">
      <c r="B47" s="1" t="s">
        <v>66</v>
      </c>
    </row>
    <row r="48" spans="2:2" ht="18" customHeight="1">
      <c r="B48" s="1" t="s">
        <v>67</v>
      </c>
    </row>
    <row r="49" spans="2:2" ht="18" customHeight="1">
      <c r="B49" s="1" t="s">
        <v>68</v>
      </c>
    </row>
    <row r="50" spans="2:2" ht="18" customHeight="1"/>
    <row r="51" spans="2:2" ht="18" customHeight="1"/>
    <row r="52" spans="2:2" ht="18" customHeight="1"/>
    <row r="53" spans="2:2" ht="18" customHeight="1"/>
    <row r="54" spans="2:2" ht="18" customHeight="1"/>
    <row r="55" spans="2:2" ht="18" customHeight="1"/>
  </sheetData>
  <sheetProtection algorithmName="SHA-512" hashValue="UjOc8sN7BiIGanGcGmKvBfZJ9nfsqkMgoeo40kCHFjxFYweit3LGiELg48cVdDvRuTAM2MDe2ltHns84Jl+MZA==" saltValue="ofukyRG9j4Z8LaOu1suSFw==" spinCount="100000" sheet="1" objects="1" scenarios="1"/>
  <phoneticPr fontId="10"/>
  <pageMargins left="0.55118110236220474" right="0.19685039370078741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5E22-B877-4F9C-8CAF-D73D793A4C69}">
  <sheetPr>
    <tabColor rgb="FFFF0000"/>
    <pageSetUpPr fitToPage="1"/>
  </sheetPr>
  <dimension ref="B1:DA52"/>
  <sheetViews>
    <sheetView showGridLines="0" zoomScaleNormal="100" workbookViewId="0">
      <selection activeCell="B1" sqref="B1:K1"/>
    </sheetView>
  </sheetViews>
  <sheetFormatPr defaultRowHeight="12"/>
  <cols>
    <col min="1" max="45" width="2.44140625" customWidth="1"/>
    <col min="46" max="47" width="7" bestFit="1" customWidth="1"/>
    <col min="48" max="104" width="2.33203125" customWidth="1"/>
  </cols>
  <sheetData>
    <row r="1" spans="2:105" ht="24" customHeight="1" thickBot="1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2" t="s">
        <v>1</v>
      </c>
      <c r="M1" s="182"/>
      <c r="AF1" s="85" t="s">
        <v>2</v>
      </c>
      <c r="AG1" s="86"/>
      <c r="AH1" s="86"/>
      <c r="AI1" s="183"/>
      <c r="AJ1" s="184"/>
      <c r="AK1" s="185"/>
      <c r="AL1" s="185"/>
      <c r="AM1" s="185"/>
      <c r="AN1" s="185"/>
      <c r="AO1" s="185"/>
      <c r="AP1" s="185"/>
      <c r="AQ1" s="186"/>
    </row>
    <row r="2" spans="2:105" ht="12.6" customHeight="1" thickTop="1">
      <c r="P2" s="187" t="s">
        <v>3</v>
      </c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2:105" ht="12.6" customHeight="1"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2:105">
      <c r="B4" s="188" t="s">
        <v>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</row>
    <row r="5" spans="2:10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05" ht="12" customHeight="1" thickBot="1">
      <c r="B6" t="s">
        <v>5</v>
      </c>
    </row>
    <row r="7" spans="2:105" ht="24" customHeight="1">
      <c r="B7" s="175" t="s">
        <v>6</v>
      </c>
      <c r="C7" s="176"/>
      <c r="D7" s="176"/>
      <c r="E7" s="176"/>
      <c r="F7" s="176"/>
      <c r="G7" s="176"/>
      <c r="H7" s="176"/>
      <c r="I7" s="173" t="s">
        <v>159</v>
      </c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6" t="s">
        <v>7</v>
      </c>
      <c r="X7" s="176"/>
      <c r="Y7" s="176"/>
      <c r="Z7" s="176"/>
      <c r="AA7" s="176"/>
      <c r="AB7" s="176"/>
      <c r="AC7" s="176"/>
      <c r="AD7" s="177" t="s">
        <v>221</v>
      </c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8"/>
    </row>
    <row r="8" spans="2:105" ht="24" customHeight="1" thickBot="1">
      <c r="B8" s="153" t="s">
        <v>8</v>
      </c>
      <c r="C8" s="154"/>
      <c r="D8" s="154"/>
      <c r="E8" s="154"/>
      <c r="F8" s="154"/>
      <c r="G8" s="154"/>
      <c r="H8" s="154"/>
      <c r="I8" s="179" t="s">
        <v>222</v>
      </c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80"/>
    </row>
    <row r="9" spans="2:105" ht="24" customHeight="1" thickBot="1">
      <c r="B9" s="189" t="s">
        <v>9</v>
      </c>
      <c r="C9" s="190"/>
      <c r="D9" s="190"/>
      <c r="E9" s="190"/>
      <c r="F9" s="190"/>
      <c r="G9" s="190"/>
      <c r="H9" s="190"/>
      <c r="I9" s="191" t="str">
        <f>"A01"&amp;VLOOKUP(B1,リスト!B2:C9,2,FALSE)</f>
        <v>A01A</v>
      </c>
      <c r="J9" s="192"/>
      <c r="K9" s="192"/>
      <c r="L9" s="192"/>
      <c r="M9" s="192"/>
      <c r="N9" s="193">
        <v>1111</v>
      </c>
      <c r="O9" s="193"/>
      <c r="P9" s="193"/>
      <c r="Q9" s="193"/>
      <c r="R9" s="193"/>
      <c r="S9" s="193"/>
      <c r="T9" s="193"/>
      <c r="U9" s="193"/>
      <c r="V9" s="194"/>
      <c r="W9" s="12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105">
      <c r="B10" s="10"/>
      <c r="C10" s="10"/>
      <c r="D10" s="10"/>
      <c r="E10" s="10"/>
      <c r="F10" s="10"/>
      <c r="G10" s="10"/>
      <c r="H10" s="10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9"/>
      <c r="AK10" s="9"/>
      <c r="AL10" s="9"/>
      <c r="AM10" s="9"/>
      <c r="AN10" s="9"/>
      <c r="AO10" s="9"/>
      <c r="AP10" s="9"/>
      <c r="AQ10" s="9"/>
    </row>
    <row r="11" spans="2:105" ht="12.6" thickBot="1">
      <c r="B11" t="s">
        <v>10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105" ht="24" customHeight="1">
      <c r="B12" s="169" t="s">
        <v>208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1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172" t="s">
        <v>200</v>
      </c>
      <c r="Z12" s="172"/>
      <c r="AA12" s="172"/>
      <c r="AB12" s="172"/>
      <c r="AC12" s="172"/>
      <c r="AD12" s="172"/>
      <c r="AE12" s="172"/>
      <c r="AF12" s="245" t="s">
        <v>229</v>
      </c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T12" s="26" t="s">
        <v>216</v>
      </c>
      <c r="DA12" s="25">
        <v>1</v>
      </c>
    </row>
    <row r="13" spans="2:105" ht="24" customHeight="1">
      <c r="B13" s="153" t="s">
        <v>11</v>
      </c>
      <c r="C13" s="154"/>
      <c r="D13" s="154"/>
      <c r="E13" s="154"/>
      <c r="F13" s="154"/>
      <c r="G13" s="154"/>
      <c r="H13" s="154"/>
      <c r="I13" s="155" t="s">
        <v>223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6"/>
      <c r="AT13" s="26" t="s">
        <v>217</v>
      </c>
    </row>
    <row r="14" spans="2:105" ht="24" customHeight="1">
      <c r="B14" s="153" t="s">
        <v>12</v>
      </c>
      <c r="C14" s="154"/>
      <c r="D14" s="154"/>
      <c r="E14" s="154"/>
      <c r="F14" s="154"/>
      <c r="G14" s="154"/>
      <c r="H14" s="154"/>
      <c r="I14" s="147" t="s">
        <v>230</v>
      </c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57"/>
      <c r="AT14" s="26" t="s">
        <v>218</v>
      </c>
    </row>
    <row r="15" spans="2:105" ht="24" customHeight="1">
      <c r="B15" s="158" t="s">
        <v>13</v>
      </c>
      <c r="C15" s="113"/>
      <c r="D15" s="113"/>
      <c r="E15" s="113"/>
      <c r="F15" s="113"/>
      <c r="G15" s="113"/>
      <c r="H15" s="117"/>
      <c r="I15" s="159" t="s">
        <v>224</v>
      </c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1"/>
      <c r="AS15" s="26"/>
      <c r="AT15" s="26" t="s">
        <v>219</v>
      </c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2:105" ht="24" customHeight="1">
      <c r="B16" s="153" t="s">
        <v>14</v>
      </c>
      <c r="C16" s="154"/>
      <c r="D16" s="154"/>
      <c r="E16" s="154"/>
      <c r="F16" s="168" t="s">
        <v>70</v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54" t="s">
        <v>15</v>
      </c>
      <c r="S16" s="154"/>
      <c r="T16" s="154"/>
      <c r="U16" s="154"/>
      <c r="V16" s="168" t="s">
        <v>71</v>
      </c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34" t="s">
        <v>16</v>
      </c>
      <c r="AI16" s="135"/>
      <c r="AJ16" s="135"/>
      <c r="AK16" s="135"/>
      <c r="AL16" s="135"/>
      <c r="AM16" s="135"/>
      <c r="AN16" s="135"/>
      <c r="AO16" s="135"/>
      <c r="AP16" s="135"/>
      <c r="AQ16" s="136"/>
    </row>
    <row r="17" spans="2:46" ht="24" customHeight="1">
      <c r="B17" s="143" t="s">
        <v>17</v>
      </c>
      <c r="C17" s="135"/>
      <c r="D17" s="135"/>
      <c r="E17" s="135"/>
      <c r="F17" s="135"/>
      <c r="G17" s="135"/>
      <c r="H17" s="144"/>
      <c r="I17" s="147" t="s">
        <v>72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9"/>
      <c r="X17" s="150" t="s">
        <v>18</v>
      </c>
      <c r="Y17" s="151"/>
      <c r="Z17" s="151"/>
      <c r="AA17" s="151"/>
      <c r="AB17" s="151"/>
      <c r="AC17" s="151"/>
      <c r="AD17" s="151"/>
      <c r="AE17" s="151"/>
      <c r="AF17" s="151"/>
      <c r="AG17" s="152"/>
      <c r="AH17" s="137"/>
      <c r="AI17" s="138"/>
      <c r="AJ17" s="138"/>
      <c r="AK17" s="138"/>
      <c r="AL17" s="138"/>
      <c r="AM17" s="138"/>
      <c r="AN17" s="138"/>
      <c r="AO17" s="138"/>
      <c r="AP17" s="138"/>
      <c r="AQ17" s="139"/>
    </row>
    <row r="18" spans="2:46" ht="24" customHeight="1">
      <c r="B18" s="145"/>
      <c r="C18" s="138"/>
      <c r="D18" s="138"/>
      <c r="E18" s="138"/>
      <c r="F18" s="138"/>
      <c r="G18" s="138"/>
      <c r="H18" s="146"/>
      <c r="I18" s="147" t="s">
        <v>225</v>
      </c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9"/>
      <c r="X18" s="150" t="s">
        <v>19</v>
      </c>
      <c r="Y18" s="151"/>
      <c r="Z18" s="151"/>
      <c r="AA18" s="151"/>
      <c r="AB18" s="151"/>
      <c r="AC18" s="151"/>
      <c r="AD18" s="151"/>
      <c r="AE18" s="151"/>
      <c r="AF18" s="151"/>
      <c r="AG18" s="152"/>
      <c r="AH18" s="137"/>
      <c r="AI18" s="138"/>
      <c r="AJ18" s="138"/>
      <c r="AK18" s="138"/>
      <c r="AL18" s="138"/>
      <c r="AM18" s="138"/>
      <c r="AN18" s="138"/>
      <c r="AO18" s="138"/>
      <c r="AP18" s="138"/>
      <c r="AQ18" s="139"/>
    </row>
    <row r="19" spans="2:46" ht="24" customHeight="1">
      <c r="B19" s="153" t="s">
        <v>20</v>
      </c>
      <c r="C19" s="154"/>
      <c r="D19" s="154"/>
      <c r="E19" s="154"/>
      <c r="F19" s="154"/>
      <c r="G19" s="154"/>
      <c r="H19" s="154"/>
      <c r="I19" s="162" t="s">
        <v>73</v>
      </c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37"/>
      <c r="AI19" s="138"/>
      <c r="AJ19" s="138"/>
      <c r="AK19" s="138"/>
      <c r="AL19" s="138"/>
      <c r="AM19" s="138"/>
      <c r="AN19" s="138"/>
      <c r="AO19" s="138"/>
      <c r="AP19" s="138"/>
      <c r="AQ19" s="139"/>
    </row>
    <row r="20" spans="2:46" ht="24" customHeight="1" thickBot="1">
      <c r="B20" s="163" t="s">
        <v>21</v>
      </c>
      <c r="C20" s="164"/>
      <c r="D20" s="164"/>
      <c r="E20" s="164"/>
      <c r="F20" s="164"/>
      <c r="G20" s="164"/>
      <c r="H20" s="164"/>
      <c r="I20" s="165" t="s">
        <v>226</v>
      </c>
      <c r="J20" s="165"/>
      <c r="K20" s="165"/>
      <c r="L20" s="165"/>
      <c r="M20" s="165"/>
      <c r="N20" s="165"/>
      <c r="O20" s="166" t="s">
        <v>22</v>
      </c>
      <c r="P20" s="166"/>
      <c r="Q20" s="166"/>
      <c r="R20" s="166"/>
      <c r="S20" s="166"/>
      <c r="T20" s="166"/>
      <c r="U20" s="166"/>
      <c r="V20" s="167">
        <v>3333</v>
      </c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40"/>
      <c r="AI20" s="141"/>
      <c r="AJ20" s="141"/>
      <c r="AK20" s="141"/>
      <c r="AL20" s="141"/>
      <c r="AM20" s="141"/>
      <c r="AN20" s="141"/>
      <c r="AO20" s="141"/>
      <c r="AP20" s="141"/>
      <c r="AQ20" s="142"/>
    </row>
    <row r="21" spans="2:4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2:46" ht="12.6" thickBot="1">
      <c r="B22" s="4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46" ht="24" customHeight="1">
      <c r="B23" s="123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  <c r="N23" s="126">
        <f>IF(W23="",IF(+AJ39="",0,+AJ39))</f>
        <v>6000000</v>
      </c>
      <c r="O23" s="127"/>
      <c r="P23" s="127"/>
      <c r="Q23" s="127"/>
      <c r="R23" s="127"/>
      <c r="S23" s="127"/>
      <c r="T23" s="127"/>
      <c r="U23" s="127"/>
      <c r="V23" s="128"/>
      <c r="W23" s="129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1"/>
    </row>
    <row r="24" spans="2:46" ht="24" customHeight="1">
      <c r="B24" s="115" t="s">
        <v>201</v>
      </c>
      <c r="C24" s="96"/>
      <c r="D24" s="96"/>
      <c r="E24" s="96"/>
      <c r="F24" s="96"/>
      <c r="G24" s="96"/>
      <c r="H24" s="96"/>
      <c r="I24" s="96"/>
      <c r="J24" s="132">
        <v>10</v>
      </c>
      <c r="K24" s="116"/>
      <c r="L24" s="113" t="s">
        <v>24</v>
      </c>
      <c r="M24" s="117"/>
      <c r="N24" s="100">
        <f>IF(ROUNDDOWN(+N23*J24%,0)=0,0,ROUNDDOWN(+N23*J24%,0))</f>
        <v>600000</v>
      </c>
      <c r="O24" s="100"/>
      <c r="P24" s="100"/>
      <c r="Q24" s="100"/>
      <c r="R24" s="100"/>
      <c r="S24" s="100"/>
      <c r="T24" s="100"/>
      <c r="U24" s="100"/>
      <c r="V24" s="100"/>
      <c r="W24" s="133" t="str">
        <f>IF(J24=8,"③ 請求金額合計【税率8%対象】",IF(J24=0,"③ 請求金額合計【税率0%対象】","③ 請求金額合計【税率10%対象】"))</f>
        <v>③ 請求金額合計【税率10%対象】</v>
      </c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  <c r="AI24" s="120">
        <f>N23+N24</f>
        <v>6600000</v>
      </c>
      <c r="AJ24" s="121"/>
      <c r="AK24" s="121"/>
      <c r="AL24" s="121"/>
      <c r="AM24" s="121"/>
      <c r="AN24" s="121"/>
      <c r="AO24" s="121"/>
      <c r="AP24" s="121"/>
      <c r="AQ24" s="122"/>
    </row>
    <row r="25" spans="2:46" ht="24" customHeight="1">
      <c r="B25" s="106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/>
      <c r="N25" s="109">
        <f>IF(W25="",IF(+AJ42="",0,+AJ42))</f>
        <v>1000</v>
      </c>
      <c r="O25" s="110"/>
      <c r="P25" s="110"/>
      <c r="Q25" s="110"/>
      <c r="R25" s="110"/>
      <c r="S25" s="110"/>
      <c r="T25" s="110"/>
      <c r="U25" s="110"/>
      <c r="V25" s="111"/>
      <c r="W25" s="112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4"/>
    </row>
    <row r="26" spans="2:46" ht="24" customHeight="1">
      <c r="B26" s="115" t="s">
        <v>207</v>
      </c>
      <c r="C26" s="96"/>
      <c r="D26" s="96"/>
      <c r="E26" s="96"/>
      <c r="F26" s="96"/>
      <c r="G26" s="96"/>
      <c r="H26" s="96"/>
      <c r="I26" s="96"/>
      <c r="J26" s="116">
        <v>8</v>
      </c>
      <c r="K26" s="116"/>
      <c r="L26" s="113" t="s">
        <v>24</v>
      </c>
      <c r="M26" s="117"/>
      <c r="N26" s="100">
        <f>IF(ROUNDDOWN(+N25*J26%,0)=0,0,ROUNDDOWN(+N25*J26%,0))</f>
        <v>80</v>
      </c>
      <c r="O26" s="100"/>
      <c r="P26" s="100"/>
      <c r="Q26" s="100"/>
      <c r="R26" s="100"/>
      <c r="S26" s="100"/>
      <c r="T26" s="100"/>
      <c r="U26" s="100"/>
      <c r="V26" s="100"/>
      <c r="W26" s="118" t="str">
        <f>IF(J26=8,"⑥ 請求金額合計【税率8%対象】",IF(J26=0,"⑥ 請求金額合計【税率0%対象】","⑥ 請求金額合計【税率10%対象】"))</f>
        <v>⑥ 請求金額合計【税率8%対象】</v>
      </c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9"/>
      <c r="AI26" s="120">
        <f>N25+N26</f>
        <v>1080</v>
      </c>
      <c r="AJ26" s="121"/>
      <c r="AK26" s="121"/>
      <c r="AL26" s="121"/>
      <c r="AM26" s="121"/>
      <c r="AN26" s="121"/>
      <c r="AO26" s="121"/>
      <c r="AP26" s="121"/>
      <c r="AQ26" s="122"/>
    </row>
    <row r="27" spans="2:46" ht="24" customHeight="1">
      <c r="B27" s="89" t="s">
        <v>214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92">
        <f>IF(W25="",IF(+AJ45="",0,+AJ45),"#VALUE!")</f>
        <v>5000</v>
      </c>
      <c r="O27" s="93"/>
      <c r="P27" s="93"/>
      <c r="Q27" s="93"/>
      <c r="R27" s="93"/>
      <c r="S27" s="93"/>
      <c r="T27" s="93"/>
      <c r="U27" s="93"/>
      <c r="V27" s="94"/>
      <c r="W27" s="95" t="s">
        <v>211</v>
      </c>
      <c r="X27" s="96"/>
      <c r="Y27" s="96"/>
      <c r="Z27" s="96"/>
      <c r="AA27" s="96"/>
      <c r="AB27" s="96"/>
      <c r="AC27" s="96"/>
      <c r="AD27" s="96"/>
      <c r="AE27" s="97" t="s">
        <v>213</v>
      </c>
      <c r="AF27" s="98"/>
      <c r="AG27" s="98"/>
      <c r="AH27" s="99"/>
      <c r="AI27" s="100">
        <f>N27</f>
        <v>5000</v>
      </c>
      <c r="AJ27" s="100"/>
      <c r="AK27" s="100"/>
      <c r="AL27" s="100"/>
      <c r="AM27" s="100"/>
      <c r="AN27" s="100"/>
      <c r="AO27" s="100"/>
      <c r="AP27" s="100"/>
      <c r="AQ27" s="101"/>
    </row>
    <row r="28" spans="2:46" ht="24" customHeight="1" thickBot="1">
      <c r="B28" s="102" t="s">
        <v>212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>
        <f>IF(AND(AD7="",AJ42&lt;&gt;0),"担当者名を入力してください",AI24+AI26+AI27)</f>
        <v>6606080</v>
      </c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5"/>
    </row>
    <row r="29" spans="2:4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6" ht="12.6" thickBot="1">
      <c r="B30" t="s">
        <v>235</v>
      </c>
    </row>
    <row r="31" spans="2:46" ht="24" customHeight="1" thickBot="1">
      <c r="B31" s="85" t="s">
        <v>25</v>
      </c>
      <c r="C31" s="86"/>
      <c r="D31" s="86"/>
      <c r="E31" s="86"/>
      <c r="F31" s="86"/>
      <c r="G31" s="87" t="s">
        <v>26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7" t="s">
        <v>27</v>
      </c>
      <c r="W31" s="86"/>
      <c r="X31" s="86"/>
      <c r="Y31" s="86"/>
      <c r="Z31" s="87" t="s">
        <v>28</v>
      </c>
      <c r="AA31" s="86"/>
      <c r="AB31" s="86"/>
      <c r="AC31" s="87" t="s">
        <v>29</v>
      </c>
      <c r="AD31" s="86"/>
      <c r="AE31" s="86"/>
      <c r="AF31" s="86"/>
      <c r="AG31" s="86"/>
      <c r="AH31" s="86"/>
      <c r="AI31" s="86"/>
      <c r="AJ31" s="87" t="s">
        <v>30</v>
      </c>
      <c r="AK31" s="86"/>
      <c r="AL31" s="86"/>
      <c r="AM31" s="86"/>
      <c r="AN31" s="86"/>
      <c r="AO31" s="86"/>
      <c r="AP31" s="86"/>
      <c r="AQ31" s="88"/>
    </row>
    <row r="32" spans="2:46" ht="24" customHeight="1">
      <c r="B32" s="55">
        <v>45046</v>
      </c>
      <c r="C32" s="56"/>
      <c r="D32" s="56"/>
      <c r="E32" s="56"/>
      <c r="F32" s="56"/>
      <c r="G32" s="57" t="s">
        <v>74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9">
        <v>1</v>
      </c>
      <c r="W32" s="60"/>
      <c r="X32" s="60"/>
      <c r="Y32" s="61"/>
      <c r="Z32" s="83" t="s">
        <v>227</v>
      </c>
      <c r="AA32" s="83"/>
      <c r="AB32" s="83"/>
      <c r="AC32" s="63">
        <v>1000000</v>
      </c>
      <c r="AD32" s="64"/>
      <c r="AE32" s="64"/>
      <c r="AF32" s="64"/>
      <c r="AG32" s="64"/>
      <c r="AH32" s="64"/>
      <c r="AI32" s="65"/>
      <c r="AJ32" s="84">
        <f>IF(AND(B32="",G32&lt;&gt;0),"日付未入力です",IF(V32&lt;&gt;0,ROUNDDOWN(V32*AC32,0),""))</f>
        <v>1000000</v>
      </c>
      <c r="AK32" s="67"/>
      <c r="AL32" s="67"/>
      <c r="AM32" s="67"/>
      <c r="AN32" s="67"/>
      <c r="AO32" s="67"/>
      <c r="AP32" s="67"/>
      <c r="AQ32" s="68"/>
      <c r="AT32" s="26" t="s">
        <v>220</v>
      </c>
    </row>
    <row r="33" spans="2:43" ht="24" customHeight="1">
      <c r="B33" s="69">
        <v>45046</v>
      </c>
      <c r="C33" s="70"/>
      <c r="D33" s="70"/>
      <c r="E33" s="70"/>
      <c r="F33" s="70"/>
      <c r="G33" s="71" t="s">
        <v>228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>
        <v>1</v>
      </c>
      <c r="W33" s="74"/>
      <c r="X33" s="74"/>
      <c r="Y33" s="75"/>
      <c r="Z33" s="76" t="s">
        <v>227</v>
      </c>
      <c r="AA33" s="76"/>
      <c r="AB33" s="76"/>
      <c r="AC33" s="77">
        <v>5000000</v>
      </c>
      <c r="AD33" s="78"/>
      <c r="AE33" s="78"/>
      <c r="AF33" s="78"/>
      <c r="AG33" s="78"/>
      <c r="AH33" s="78"/>
      <c r="AI33" s="79"/>
      <c r="AJ33" s="80">
        <f t="shared" ref="AJ33:AJ38" si="0">IF(AND(B33="",G33&lt;&gt;0),"日付未入力です",IF(V33&lt;&gt;0,ROUNDDOWN(V33*AC33,0),""))</f>
        <v>5000000</v>
      </c>
      <c r="AK33" s="81"/>
      <c r="AL33" s="81"/>
      <c r="AM33" s="81"/>
      <c r="AN33" s="81"/>
      <c r="AO33" s="81"/>
      <c r="AP33" s="81"/>
      <c r="AQ33" s="82"/>
    </row>
    <row r="34" spans="2:43" ht="24" customHeight="1">
      <c r="B34" s="69"/>
      <c r="C34" s="70"/>
      <c r="D34" s="70"/>
      <c r="E34" s="70"/>
      <c r="F34" s="70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74"/>
      <c r="X34" s="74"/>
      <c r="Y34" s="75"/>
      <c r="Z34" s="76"/>
      <c r="AA34" s="76"/>
      <c r="AB34" s="76"/>
      <c r="AC34" s="77"/>
      <c r="AD34" s="78"/>
      <c r="AE34" s="78"/>
      <c r="AF34" s="78"/>
      <c r="AG34" s="78"/>
      <c r="AH34" s="78"/>
      <c r="AI34" s="79"/>
      <c r="AJ34" s="80" t="str">
        <f t="shared" si="0"/>
        <v/>
      </c>
      <c r="AK34" s="81"/>
      <c r="AL34" s="81"/>
      <c r="AM34" s="81"/>
      <c r="AN34" s="81"/>
      <c r="AO34" s="81"/>
      <c r="AP34" s="81"/>
      <c r="AQ34" s="82"/>
    </row>
    <row r="35" spans="2:43" ht="24" customHeight="1">
      <c r="B35" s="69"/>
      <c r="C35" s="70"/>
      <c r="D35" s="70"/>
      <c r="E35" s="70"/>
      <c r="F35" s="70"/>
      <c r="G35" s="71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74"/>
      <c r="X35" s="74"/>
      <c r="Y35" s="75"/>
      <c r="Z35" s="76"/>
      <c r="AA35" s="76"/>
      <c r="AB35" s="76"/>
      <c r="AC35" s="77"/>
      <c r="AD35" s="78"/>
      <c r="AE35" s="78"/>
      <c r="AF35" s="78"/>
      <c r="AG35" s="78"/>
      <c r="AH35" s="78"/>
      <c r="AI35" s="79"/>
      <c r="AJ35" s="80" t="str">
        <f t="shared" si="0"/>
        <v/>
      </c>
      <c r="AK35" s="81"/>
      <c r="AL35" s="81"/>
      <c r="AM35" s="81"/>
      <c r="AN35" s="81"/>
      <c r="AO35" s="81"/>
      <c r="AP35" s="81"/>
      <c r="AQ35" s="82"/>
    </row>
    <row r="36" spans="2:43" ht="24" customHeight="1">
      <c r="B36" s="69"/>
      <c r="C36" s="70"/>
      <c r="D36" s="70"/>
      <c r="E36" s="70"/>
      <c r="F36" s="70"/>
      <c r="G36" s="71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/>
      <c r="W36" s="74"/>
      <c r="X36" s="74"/>
      <c r="Y36" s="75"/>
      <c r="Z36" s="76"/>
      <c r="AA36" s="76"/>
      <c r="AB36" s="76"/>
      <c r="AC36" s="77"/>
      <c r="AD36" s="78"/>
      <c r="AE36" s="78"/>
      <c r="AF36" s="78"/>
      <c r="AG36" s="78"/>
      <c r="AH36" s="78"/>
      <c r="AI36" s="79"/>
      <c r="AJ36" s="80" t="str">
        <f t="shared" si="0"/>
        <v/>
      </c>
      <c r="AK36" s="81"/>
      <c r="AL36" s="81"/>
      <c r="AM36" s="81"/>
      <c r="AN36" s="81"/>
      <c r="AO36" s="81"/>
      <c r="AP36" s="81"/>
      <c r="AQ36" s="82"/>
    </row>
    <row r="37" spans="2:43" ht="24" customHeight="1">
      <c r="B37" s="69"/>
      <c r="C37" s="70"/>
      <c r="D37" s="70"/>
      <c r="E37" s="70"/>
      <c r="F37" s="70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4"/>
      <c r="X37" s="74"/>
      <c r="Y37" s="75"/>
      <c r="Z37" s="76"/>
      <c r="AA37" s="76"/>
      <c r="AB37" s="76"/>
      <c r="AC37" s="77"/>
      <c r="AD37" s="78"/>
      <c r="AE37" s="78"/>
      <c r="AF37" s="78"/>
      <c r="AG37" s="78"/>
      <c r="AH37" s="78"/>
      <c r="AI37" s="79"/>
      <c r="AJ37" s="80" t="str">
        <f t="shared" si="0"/>
        <v/>
      </c>
      <c r="AK37" s="81"/>
      <c r="AL37" s="81"/>
      <c r="AM37" s="81"/>
      <c r="AN37" s="81"/>
      <c r="AO37" s="81"/>
      <c r="AP37" s="81"/>
      <c r="AQ37" s="82"/>
    </row>
    <row r="38" spans="2:43" ht="24" customHeight="1" thickBot="1">
      <c r="B38" s="69"/>
      <c r="C38" s="70"/>
      <c r="D38" s="70"/>
      <c r="E38" s="70"/>
      <c r="F38" s="70"/>
      <c r="G38" s="71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4"/>
      <c r="X38" s="74"/>
      <c r="Y38" s="75"/>
      <c r="Z38" s="76"/>
      <c r="AA38" s="76"/>
      <c r="AB38" s="76"/>
      <c r="AC38" s="77"/>
      <c r="AD38" s="78"/>
      <c r="AE38" s="78"/>
      <c r="AF38" s="78"/>
      <c r="AG38" s="78"/>
      <c r="AH38" s="78"/>
      <c r="AI38" s="79"/>
      <c r="AJ38" s="80" t="str">
        <f t="shared" si="0"/>
        <v/>
      </c>
      <c r="AK38" s="81"/>
      <c r="AL38" s="81"/>
      <c r="AM38" s="81"/>
      <c r="AN38" s="81"/>
      <c r="AO38" s="81"/>
      <c r="AP38" s="81"/>
      <c r="AQ38" s="82"/>
    </row>
    <row r="39" spans="2:43" ht="24" customHeight="1" thickTop="1" thickBot="1">
      <c r="B39" s="30" t="s">
        <v>202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2"/>
      <c r="AJ39" s="33">
        <f>IF(SUM(AJ32:AQ38)=0,"",SUM(AJ32:AQ38))</f>
        <v>6000000</v>
      </c>
      <c r="AK39" s="33"/>
      <c r="AL39" s="33"/>
      <c r="AM39" s="33"/>
      <c r="AN39" s="33"/>
      <c r="AO39" s="33"/>
      <c r="AP39" s="33"/>
      <c r="AQ39" s="34"/>
    </row>
    <row r="40" spans="2:43" ht="24" customHeight="1">
      <c r="B40" s="55">
        <v>45046</v>
      </c>
      <c r="C40" s="56"/>
      <c r="D40" s="56"/>
      <c r="E40" s="56"/>
      <c r="F40" s="56"/>
      <c r="G40" s="57" t="s">
        <v>233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9">
        <v>10</v>
      </c>
      <c r="W40" s="60"/>
      <c r="X40" s="60"/>
      <c r="Y40" s="61"/>
      <c r="Z40" s="62" t="s">
        <v>206</v>
      </c>
      <c r="AA40" s="62"/>
      <c r="AB40" s="62"/>
      <c r="AC40" s="63">
        <v>100</v>
      </c>
      <c r="AD40" s="64"/>
      <c r="AE40" s="64"/>
      <c r="AF40" s="64"/>
      <c r="AG40" s="64"/>
      <c r="AH40" s="64"/>
      <c r="AI40" s="65"/>
      <c r="AJ40" s="66">
        <f t="shared" ref="AJ40:AJ41" si="1">IF(AND(B40="",G40&lt;&gt;0),"日付未入力です",IF(V40&lt;&gt;0,ROUNDDOWN(V40*AC40,0),""))</f>
        <v>1000</v>
      </c>
      <c r="AK40" s="67"/>
      <c r="AL40" s="67"/>
      <c r="AM40" s="67"/>
      <c r="AN40" s="67"/>
      <c r="AO40" s="67"/>
      <c r="AP40" s="67"/>
      <c r="AQ40" s="68"/>
    </row>
    <row r="41" spans="2:43" ht="24" customHeight="1" thickBot="1">
      <c r="B41" s="36"/>
      <c r="C41" s="37"/>
      <c r="D41" s="37"/>
      <c r="E41" s="37"/>
      <c r="F41" s="37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  <c r="W41" s="41"/>
      <c r="X41" s="41"/>
      <c r="Y41" s="42"/>
      <c r="Z41" s="43"/>
      <c r="AA41" s="43"/>
      <c r="AB41" s="43"/>
      <c r="AC41" s="44"/>
      <c r="AD41" s="45"/>
      <c r="AE41" s="45"/>
      <c r="AF41" s="45"/>
      <c r="AG41" s="45"/>
      <c r="AH41" s="45"/>
      <c r="AI41" s="46"/>
      <c r="AJ41" s="47" t="str">
        <f t="shared" si="1"/>
        <v/>
      </c>
      <c r="AK41" s="48"/>
      <c r="AL41" s="48"/>
      <c r="AM41" s="48"/>
      <c r="AN41" s="48"/>
      <c r="AO41" s="48"/>
      <c r="AP41" s="48"/>
      <c r="AQ41" s="49"/>
    </row>
    <row r="42" spans="2:43" ht="24" customHeight="1" thickTop="1" thickBot="1">
      <c r="B42" s="50" t="s">
        <v>203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J42" s="53">
        <f>IF(SUM(AJ40:AQ41)=0,"",SUM(AJ40:AQ41))</f>
        <v>1000</v>
      </c>
      <c r="AK42" s="53"/>
      <c r="AL42" s="53"/>
      <c r="AM42" s="53"/>
      <c r="AN42" s="53"/>
      <c r="AO42" s="53"/>
      <c r="AP42" s="53"/>
      <c r="AQ42" s="54"/>
    </row>
    <row r="43" spans="2:43" ht="24" customHeight="1">
      <c r="B43" s="55">
        <v>45046</v>
      </c>
      <c r="C43" s="56"/>
      <c r="D43" s="56"/>
      <c r="E43" s="56"/>
      <c r="F43" s="56"/>
      <c r="G43" s="57" t="s">
        <v>215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9">
        <v>1</v>
      </c>
      <c r="W43" s="60"/>
      <c r="X43" s="60"/>
      <c r="Y43" s="61"/>
      <c r="Z43" s="62" t="s">
        <v>227</v>
      </c>
      <c r="AA43" s="62"/>
      <c r="AB43" s="62"/>
      <c r="AC43" s="63">
        <v>5000</v>
      </c>
      <c r="AD43" s="64"/>
      <c r="AE43" s="64"/>
      <c r="AF43" s="64"/>
      <c r="AG43" s="64"/>
      <c r="AH43" s="64"/>
      <c r="AI43" s="65"/>
      <c r="AJ43" s="66">
        <f t="shared" ref="AJ43:AJ44" si="2">IF(AND(B43="",G43&lt;&gt;0),"日付未入力です",IF(V43&lt;&gt;0,ROUNDDOWN(V43*AC43,0),""))</f>
        <v>5000</v>
      </c>
      <c r="AK43" s="67"/>
      <c r="AL43" s="67"/>
      <c r="AM43" s="67"/>
      <c r="AN43" s="67"/>
      <c r="AO43" s="67"/>
      <c r="AP43" s="67"/>
      <c r="AQ43" s="68"/>
    </row>
    <row r="44" spans="2:43" ht="24" customHeight="1" thickBot="1">
      <c r="B44" s="36"/>
      <c r="C44" s="37"/>
      <c r="D44" s="37"/>
      <c r="E44" s="37"/>
      <c r="F44" s="37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1"/>
      <c r="X44" s="41"/>
      <c r="Y44" s="42"/>
      <c r="Z44" s="43"/>
      <c r="AA44" s="43"/>
      <c r="AB44" s="43"/>
      <c r="AC44" s="44"/>
      <c r="AD44" s="45"/>
      <c r="AE44" s="45"/>
      <c r="AF44" s="45"/>
      <c r="AG44" s="45"/>
      <c r="AH44" s="45"/>
      <c r="AI44" s="46"/>
      <c r="AJ44" s="47" t="str">
        <f t="shared" si="2"/>
        <v/>
      </c>
      <c r="AK44" s="48"/>
      <c r="AL44" s="48"/>
      <c r="AM44" s="48"/>
      <c r="AN44" s="48"/>
      <c r="AO44" s="48"/>
      <c r="AP44" s="48"/>
      <c r="AQ44" s="49"/>
    </row>
    <row r="45" spans="2:43" ht="24" customHeight="1" thickTop="1" thickBot="1">
      <c r="B45" s="30" t="s">
        <v>210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2"/>
      <c r="AJ45" s="33">
        <f>IF(SUM(AJ43:AQ44)=0,"",SUM(AJ43:AQ44))</f>
        <v>5000</v>
      </c>
      <c r="AK45" s="33"/>
      <c r="AL45" s="33"/>
      <c r="AM45" s="33"/>
      <c r="AN45" s="33"/>
      <c r="AO45" s="33"/>
      <c r="AP45" s="33"/>
      <c r="AQ45" s="34"/>
    </row>
    <row r="48" spans="2:43">
      <c r="AQ48" s="27" t="s">
        <v>209</v>
      </c>
    </row>
    <row r="50" spans="40:47">
      <c r="AP50" s="27"/>
      <c r="AQ50" s="8"/>
    </row>
    <row r="52" spans="40:47">
      <c r="AN52" s="35"/>
      <c r="AO52" s="35"/>
      <c r="AP52" s="35"/>
      <c r="AQ52" s="35"/>
      <c r="AR52" s="35"/>
      <c r="AS52" s="35"/>
      <c r="AT52" s="35"/>
      <c r="AU52" s="35"/>
    </row>
  </sheetData>
  <dataConsolidate/>
  <mergeCells count="144">
    <mergeCell ref="B7:H7"/>
    <mergeCell ref="I7:V7"/>
    <mergeCell ref="W7:AC7"/>
    <mergeCell ref="AD7:AQ7"/>
    <mergeCell ref="B8:H8"/>
    <mergeCell ref="I8:AQ8"/>
    <mergeCell ref="B1:K1"/>
    <mergeCell ref="L1:M1"/>
    <mergeCell ref="AF1:AI1"/>
    <mergeCell ref="AJ1:AQ1"/>
    <mergeCell ref="P2:AC4"/>
    <mergeCell ref="B4:M4"/>
    <mergeCell ref="B13:H13"/>
    <mergeCell ref="I13:AQ13"/>
    <mergeCell ref="B14:H14"/>
    <mergeCell ref="I14:AQ14"/>
    <mergeCell ref="B15:H15"/>
    <mergeCell ref="I15:AQ15"/>
    <mergeCell ref="B9:H9"/>
    <mergeCell ref="I9:M9"/>
    <mergeCell ref="N9:V9"/>
    <mergeCell ref="B12:M12"/>
    <mergeCell ref="Y12:AE12"/>
    <mergeCell ref="AF12:AQ12"/>
    <mergeCell ref="B16:E16"/>
    <mergeCell ref="F16:Q16"/>
    <mergeCell ref="R16:U16"/>
    <mergeCell ref="V16:AG16"/>
    <mergeCell ref="AH16:AQ20"/>
    <mergeCell ref="B17:H18"/>
    <mergeCell ref="I17:W17"/>
    <mergeCell ref="X17:AG17"/>
    <mergeCell ref="I18:W18"/>
    <mergeCell ref="B23:M23"/>
    <mergeCell ref="N23:V23"/>
    <mergeCell ref="X18:AG18"/>
    <mergeCell ref="B19:H19"/>
    <mergeCell ref="I19:AG19"/>
    <mergeCell ref="B20:H20"/>
    <mergeCell ref="I20:N20"/>
    <mergeCell ref="O20:U20"/>
    <mergeCell ref="V20:AG20"/>
    <mergeCell ref="W23:AQ23"/>
    <mergeCell ref="W24:AH24"/>
    <mergeCell ref="AI24:AQ24"/>
    <mergeCell ref="B25:M25"/>
    <mergeCell ref="N25:V25"/>
    <mergeCell ref="B24:I24"/>
    <mergeCell ref="J24:K24"/>
    <mergeCell ref="L24:M24"/>
    <mergeCell ref="N24:V24"/>
    <mergeCell ref="W25:AQ25"/>
    <mergeCell ref="B28:V28"/>
    <mergeCell ref="W28:AQ28"/>
    <mergeCell ref="B31:F31"/>
    <mergeCell ref="G31:U31"/>
    <mergeCell ref="V31:Y31"/>
    <mergeCell ref="Z31:AB31"/>
    <mergeCell ref="AC31:AI31"/>
    <mergeCell ref="AJ31:AQ31"/>
    <mergeCell ref="W26:AH26"/>
    <mergeCell ref="AI26:AQ26"/>
    <mergeCell ref="B27:M27"/>
    <mergeCell ref="N27:V27"/>
    <mergeCell ref="W27:AD27"/>
    <mergeCell ref="AE27:AH27"/>
    <mergeCell ref="AI27:AQ27"/>
    <mergeCell ref="B26:I26"/>
    <mergeCell ref="J26:K26"/>
    <mergeCell ref="L26:M26"/>
    <mergeCell ref="N26:V26"/>
    <mergeCell ref="B33:F33"/>
    <mergeCell ref="G33:U33"/>
    <mergeCell ref="V33:Y33"/>
    <mergeCell ref="Z33:AB33"/>
    <mergeCell ref="AC33:AI33"/>
    <mergeCell ref="AJ33:AQ33"/>
    <mergeCell ref="B32:F32"/>
    <mergeCell ref="G32:U32"/>
    <mergeCell ref="V32:Y32"/>
    <mergeCell ref="Z32:AB32"/>
    <mergeCell ref="AC32:AI32"/>
    <mergeCell ref="AJ32:AQ32"/>
    <mergeCell ref="B35:F35"/>
    <mergeCell ref="G35:U35"/>
    <mergeCell ref="V35:Y35"/>
    <mergeCell ref="Z35:AB35"/>
    <mergeCell ref="AC35:AI35"/>
    <mergeCell ref="AJ35:AQ35"/>
    <mergeCell ref="B34:F34"/>
    <mergeCell ref="G34:U34"/>
    <mergeCell ref="V34:Y34"/>
    <mergeCell ref="Z34:AB34"/>
    <mergeCell ref="AC34:AI34"/>
    <mergeCell ref="AJ34:AQ34"/>
    <mergeCell ref="B37:F37"/>
    <mergeCell ref="G37:U37"/>
    <mergeCell ref="V37:Y37"/>
    <mergeCell ref="Z37:AB37"/>
    <mergeCell ref="AC37:AI37"/>
    <mergeCell ref="AJ37:AQ37"/>
    <mergeCell ref="B36:F36"/>
    <mergeCell ref="G36:U36"/>
    <mergeCell ref="V36:Y36"/>
    <mergeCell ref="Z36:AB36"/>
    <mergeCell ref="AC36:AI36"/>
    <mergeCell ref="AJ36:AQ36"/>
    <mergeCell ref="B39:AI39"/>
    <mergeCell ref="AJ39:AQ39"/>
    <mergeCell ref="B40:F40"/>
    <mergeCell ref="G40:U40"/>
    <mergeCell ref="V40:Y40"/>
    <mergeCell ref="Z40:AB40"/>
    <mergeCell ref="AC40:AI40"/>
    <mergeCell ref="AJ40:AQ40"/>
    <mergeCell ref="B38:F38"/>
    <mergeCell ref="G38:U38"/>
    <mergeCell ref="V38:Y38"/>
    <mergeCell ref="Z38:AB38"/>
    <mergeCell ref="AC38:AI38"/>
    <mergeCell ref="AJ38:AQ38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41:F41"/>
    <mergeCell ref="G41:U41"/>
    <mergeCell ref="V41:Y41"/>
    <mergeCell ref="Z41:AB41"/>
    <mergeCell ref="AC41:AI41"/>
    <mergeCell ref="AJ41:AQ41"/>
    <mergeCell ref="B45:AI45"/>
    <mergeCell ref="AJ45:AQ45"/>
    <mergeCell ref="AN52:AU52"/>
    <mergeCell ref="B44:F44"/>
    <mergeCell ref="G44:U44"/>
    <mergeCell ref="V44:Y44"/>
    <mergeCell ref="Z44:AB44"/>
    <mergeCell ref="AC44:AI44"/>
    <mergeCell ref="AJ44:AQ44"/>
  </mergeCells>
  <phoneticPr fontId="10"/>
  <conditionalFormatting sqref="N23:V23">
    <cfRule type="cellIs" dxfId="15" priority="19" operator="equal">
      <formula>"登録番号を削除してください"</formula>
    </cfRule>
    <cfRule type="cellIs" dxfId="14" priority="21" operator="equal">
      <formula>"登録についてチェックしてください"</formula>
    </cfRule>
    <cfRule type="cellIs" dxfId="13" priority="23" operator="equal">
      <formula>"登録番号を記載してください"</formula>
    </cfRule>
  </conditionalFormatting>
  <conditionalFormatting sqref="N25:V25">
    <cfRule type="cellIs" dxfId="12" priority="18" operator="equal">
      <formula>"登録番号を削除してください"</formula>
    </cfRule>
    <cfRule type="cellIs" dxfId="11" priority="20" operator="equal">
      <formula>"登録番号を記載してください"</formula>
    </cfRule>
    <cfRule type="cellIs" dxfId="10" priority="22" operator="equal">
      <formula>"登録についてチェックしてください"</formula>
    </cfRule>
  </conditionalFormatting>
  <conditionalFormatting sqref="N27:V27">
    <cfRule type="cellIs" dxfId="9" priority="9" operator="equal">
      <formula>"登録番号を削除してください"</formula>
    </cfRule>
    <cfRule type="cellIs" dxfId="8" priority="10" operator="equal">
      <formula>"登録番号を記載してください"</formula>
    </cfRule>
    <cfRule type="cellIs" dxfId="7" priority="11" operator="equal">
      <formula>"登録についてチェックしてください"</formula>
    </cfRule>
  </conditionalFormatting>
  <conditionalFormatting sqref="W23:AQ23">
    <cfRule type="cellIs" dxfId="6" priority="4" operator="equal">
      <formula>"課税事業者を選択するか、登録番号を削除してください"</formula>
    </cfRule>
    <cfRule type="cellIs" dxfId="5" priority="5" operator="equal">
      <formula>"登録番号を記載してください"</formula>
    </cfRule>
    <cfRule type="expression" dxfId="4" priority="6">
      <formula>$W$23=""</formula>
    </cfRule>
  </conditionalFormatting>
  <conditionalFormatting sqref="W25:AQ25">
    <cfRule type="cellIs" dxfId="3" priority="1" operator="equal">
      <formula>"課税事業者を選択するか、登録番号を削除してください"</formula>
    </cfRule>
    <cfRule type="cellIs" dxfId="2" priority="2" operator="equal">
      <formula>"登録番号を記載してください"</formula>
    </cfRule>
    <cfRule type="expression" dxfId="1" priority="3">
      <formula>$W$25=""</formula>
    </cfRule>
  </conditionalFormatting>
  <conditionalFormatting sqref="W28:AQ28">
    <cfRule type="cellIs" dxfId="0" priority="24" operator="equal">
      <formula>"担当者名を入力してください"</formula>
    </cfRule>
  </conditionalFormatting>
  <dataValidations count="8">
    <dataValidation type="list" allowBlank="1" showInputMessage="1" showErrorMessage="1" sqref="AE27:AH27" xr:uid="{3641F6AC-7BD5-4FB7-91EB-30A1CDF7B64A}">
      <formula1>"非課税,不課税"</formula1>
    </dataValidation>
    <dataValidation type="list" allowBlank="1" showInputMessage="1" showErrorMessage="1" sqref="J26:K26" xr:uid="{C53F34EC-F248-4D75-8B9E-4FC0C005EA0C}">
      <formula1>"8,0"</formula1>
    </dataValidation>
    <dataValidation showInputMessage="1" showErrorMessage="1" sqref="B32:F32" xr:uid="{DBEA5903-F2AE-4584-B99C-1601A2984132}"/>
    <dataValidation type="list" allowBlank="1" showInputMessage="1" showErrorMessage="1" sqref="I20:N20" xr:uid="{DE3EF28E-7276-4EA4-A724-CD95877C3A61}">
      <formula1>"普通,当座"</formula1>
    </dataValidation>
    <dataValidation type="list" allowBlank="1" showInputMessage="1" showErrorMessage="1" sqref="J24:K24" xr:uid="{C3369D4D-8FEB-4977-8515-628C98198E40}">
      <formula1>"10,0"</formula1>
    </dataValidation>
    <dataValidation type="list" allowBlank="1" showInputMessage="1" showErrorMessage="1" sqref="X18:AG18" xr:uid="{5D13D6D6-EB55-43EC-9A22-D475A68E6927}">
      <formula1>"本店,支店"</formula1>
    </dataValidation>
    <dataValidation imeMode="halfKatakana" allowBlank="1" showInputMessage="1" showErrorMessage="1" sqref="I19:AG19" xr:uid="{38ED6525-95B6-4126-8049-31FF85668EF0}"/>
    <dataValidation imeMode="disabled" allowBlank="1" showInputMessage="1" showErrorMessage="1" sqref="V16:AG16 N9:V9 V20:AG20 F16:Q16 V32:Y38 V40:Y41 V43:Y44" xr:uid="{B4D74F7B-1E3E-40F8-A788-961C25E5A30A}"/>
  </dataValidations>
  <pageMargins left="1.1811023622047245" right="0.70866141732283472" top="0.74803149606299213" bottom="0.55118110236220474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22860</xdr:rowOff>
                  </from>
                  <to>
                    <xdr:col>18</xdr:col>
                    <xdr:colOff>38100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locked="0" defaultSize="0" autoFill="0" autoLine="0" autoPict="0">
                <anchor moveWithCells="1">
                  <from>
                    <xdr:col>18</xdr:col>
                    <xdr:colOff>106680</xdr:colOff>
                    <xdr:row>11</xdr:row>
                    <xdr:rowOff>22860</xdr:rowOff>
                  </from>
                  <to>
                    <xdr:col>23</xdr:col>
                    <xdr:colOff>106680</xdr:colOff>
                    <xdr:row>11</xdr:row>
                    <xdr:rowOff>289560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7F272A-61ED-4EE1-B16A-AF4748BA2279}">
          <x14:formula1>
            <xm:f>部門リスト!$A$2:$A$9</xm:f>
          </x14:formula1>
          <xm:sqref>B1:K1</xm:sqref>
        </x14:dataValidation>
        <x14:dataValidation type="list" allowBlank="1" showInputMessage="1" showErrorMessage="1" xr:uid="{8B9963D7-BAF4-4BE4-AC75-97EC4FE5C2EB}">
          <x14:formula1>
            <xm:f>リスト!$L$2:$L$12</xm:f>
          </x14:formula1>
          <xm:sqref>X17:AG17</xm:sqref>
        </x14:dataValidation>
        <x14:dataValidation type="list" allowBlank="1" showInputMessage="1" showErrorMessage="1" xr:uid="{6B98BB06-8EB6-4D74-AE24-61E91E79907C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34B6-6307-4FA8-AF3D-3D88008A9DD6}">
  <dimension ref="A1:L35"/>
  <sheetViews>
    <sheetView workbookViewId="0">
      <selection activeCell="F29" sqref="F29"/>
    </sheetView>
  </sheetViews>
  <sheetFormatPr defaultColWidth="8.88671875" defaultRowHeight="12"/>
  <cols>
    <col min="1" max="1" width="2.5546875" style="7" bestFit="1" customWidth="1"/>
    <col min="2" max="2" width="38.44140625" style="7" bestFit="1" customWidth="1"/>
    <col min="3" max="3" width="11.88671875" style="7" customWidth="1"/>
    <col min="4" max="4" width="8.88671875" style="7"/>
    <col min="5" max="5" width="21.5546875" style="7" customWidth="1"/>
    <col min="6" max="6" width="18.88671875" style="7" customWidth="1"/>
    <col min="7" max="16384" width="8.88671875" style="7"/>
  </cols>
  <sheetData>
    <row r="1" spans="1:12">
      <c r="B1" s="7" t="s">
        <v>12</v>
      </c>
      <c r="C1" s="7" t="s">
        <v>76</v>
      </c>
    </row>
    <row r="2" spans="1:12">
      <c r="A2" s="7">
        <v>1</v>
      </c>
      <c r="B2" s="7" t="s">
        <v>77</v>
      </c>
      <c r="C2" s="7" t="s">
        <v>78</v>
      </c>
      <c r="E2" s="7" t="s">
        <v>69</v>
      </c>
      <c r="F2" s="7" t="s">
        <v>77</v>
      </c>
      <c r="J2" t="s">
        <v>75</v>
      </c>
      <c r="L2" s="7" t="s">
        <v>18</v>
      </c>
    </row>
    <row r="3" spans="1:12">
      <c r="A3" s="7">
        <v>2</v>
      </c>
      <c r="B3" s="7" t="s">
        <v>79</v>
      </c>
      <c r="C3" s="7" t="s">
        <v>80</v>
      </c>
      <c r="E3" s="7" t="s">
        <v>81</v>
      </c>
      <c r="F3" s="7" t="s">
        <v>77</v>
      </c>
      <c r="J3" t="s">
        <v>82</v>
      </c>
      <c r="L3" s="7" t="s">
        <v>83</v>
      </c>
    </row>
    <row r="4" spans="1:12">
      <c r="A4" s="7">
        <v>3</v>
      </c>
      <c r="B4" s="7" t="s">
        <v>84</v>
      </c>
      <c r="C4" s="7" t="s">
        <v>85</v>
      </c>
      <c r="E4" s="7" t="s">
        <v>86</v>
      </c>
      <c r="F4" s="7" t="s">
        <v>77</v>
      </c>
      <c r="J4" t="s">
        <v>87</v>
      </c>
      <c r="L4" s="7" t="s">
        <v>88</v>
      </c>
    </row>
    <row r="5" spans="1:12">
      <c r="A5" s="7">
        <v>4</v>
      </c>
      <c r="B5" s="7" t="s">
        <v>89</v>
      </c>
      <c r="C5" s="7" t="s">
        <v>90</v>
      </c>
      <c r="E5" s="7" t="s">
        <v>91</v>
      </c>
      <c r="F5" s="7" t="s">
        <v>77</v>
      </c>
      <c r="J5" t="s">
        <v>101</v>
      </c>
      <c r="L5" s="7" t="s">
        <v>92</v>
      </c>
    </row>
    <row r="6" spans="1:12">
      <c r="A6" s="7">
        <v>5</v>
      </c>
      <c r="B6" s="7" t="s">
        <v>93</v>
      </c>
      <c r="C6" s="7" t="s">
        <v>94</v>
      </c>
      <c r="E6" s="7" t="s">
        <v>95</v>
      </c>
      <c r="F6" s="7" t="s">
        <v>77</v>
      </c>
      <c r="J6" t="s">
        <v>106</v>
      </c>
      <c r="L6" s="7" t="s">
        <v>97</v>
      </c>
    </row>
    <row r="7" spans="1:12">
      <c r="A7" s="7">
        <v>6</v>
      </c>
      <c r="B7" s="7" t="s">
        <v>98</v>
      </c>
      <c r="C7" s="7" t="s">
        <v>99</v>
      </c>
      <c r="E7" s="7" t="s">
        <v>100</v>
      </c>
      <c r="F7" s="7" t="s">
        <v>77</v>
      </c>
      <c r="J7" t="s">
        <v>111</v>
      </c>
      <c r="L7" s="7" t="s">
        <v>102</v>
      </c>
    </row>
    <row r="8" spans="1:12">
      <c r="A8" s="7">
        <v>7</v>
      </c>
      <c r="B8" s="7" t="s">
        <v>103</v>
      </c>
      <c r="C8" s="7" t="s">
        <v>104</v>
      </c>
      <c r="E8" s="7" t="s">
        <v>105</v>
      </c>
      <c r="F8" s="7" t="s">
        <v>77</v>
      </c>
      <c r="J8" t="s">
        <v>96</v>
      </c>
      <c r="L8" s="7" t="s">
        <v>107</v>
      </c>
    </row>
    <row r="9" spans="1:12">
      <c r="A9" s="7">
        <v>9</v>
      </c>
      <c r="B9" s="7" t="s">
        <v>108</v>
      </c>
      <c r="C9" s="7" t="s">
        <v>109</v>
      </c>
      <c r="E9" s="7" t="s">
        <v>110</v>
      </c>
      <c r="F9" s="7" t="s">
        <v>77</v>
      </c>
      <c r="J9" t="s">
        <v>116</v>
      </c>
      <c r="L9" s="7" t="s">
        <v>112</v>
      </c>
    </row>
    <row r="10" spans="1:12">
      <c r="E10" s="7" t="s">
        <v>113</v>
      </c>
      <c r="F10" s="7" t="s">
        <v>77</v>
      </c>
      <c r="J10" t="s">
        <v>119</v>
      </c>
      <c r="L10" s="7" t="s">
        <v>114</v>
      </c>
    </row>
    <row r="11" spans="1:12">
      <c r="E11" s="7" t="s">
        <v>115</v>
      </c>
      <c r="F11" s="7" t="s">
        <v>77</v>
      </c>
      <c r="J11" t="s">
        <v>122</v>
      </c>
      <c r="L11" s="7" t="s">
        <v>117</v>
      </c>
    </row>
    <row r="12" spans="1:12">
      <c r="E12" s="7" t="s">
        <v>118</v>
      </c>
      <c r="F12" s="7" t="s">
        <v>77</v>
      </c>
      <c r="J12" t="s">
        <v>124</v>
      </c>
      <c r="L12" s="7" t="s">
        <v>120</v>
      </c>
    </row>
    <row r="13" spans="1:12">
      <c r="E13" s="7" t="s">
        <v>121</v>
      </c>
      <c r="F13" s="7" t="s">
        <v>77</v>
      </c>
      <c r="J13" t="s">
        <v>126</v>
      </c>
    </row>
    <row r="14" spans="1:12">
      <c r="E14" s="7" t="s">
        <v>123</v>
      </c>
      <c r="F14" s="7" t="s">
        <v>77</v>
      </c>
      <c r="J14" t="s">
        <v>128</v>
      </c>
    </row>
    <row r="15" spans="1:12">
      <c r="E15" s="7" t="s">
        <v>125</v>
      </c>
      <c r="F15" s="7" t="s">
        <v>77</v>
      </c>
      <c r="J15" t="s">
        <v>130</v>
      </c>
    </row>
    <row r="16" spans="1:12">
      <c r="E16" s="7" t="s">
        <v>127</v>
      </c>
      <c r="F16" s="7" t="s">
        <v>89</v>
      </c>
      <c r="J16" t="s">
        <v>133</v>
      </c>
    </row>
    <row r="17" spans="5:10">
      <c r="E17" s="7" t="s">
        <v>129</v>
      </c>
      <c r="F17" s="7" t="s">
        <v>89</v>
      </c>
      <c r="J17" t="s">
        <v>136</v>
      </c>
    </row>
    <row r="18" spans="5:10">
      <c r="E18" s="7" t="s">
        <v>131</v>
      </c>
      <c r="F18" s="7" t="s">
        <v>89</v>
      </c>
      <c r="J18" t="s">
        <v>138</v>
      </c>
    </row>
    <row r="19" spans="5:10">
      <c r="E19" s="7" t="s">
        <v>132</v>
      </c>
      <c r="F19" s="7" t="s">
        <v>89</v>
      </c>
      <c r="J19" t="s">
        <v>141</v>
      </c>
    </row>
    <row r="20" spans="5:10">
      <c r="E20" t="s">
        <v>134</v>
      </c>
      <c r="F20" t="s">
        <v>135</v>
      </c>
      <c r="J20" t="s">
        <v>143</v>
      </c>
    </row>
    <row r="21" spans="5:10">
      <c r="E21" t="s">
        <v>137</v>
      </c>
      <c r="F21" t="s">
        <v>135</v>
      </c>
      <c r="J21" t="s">
        <v>144</v>
      </c>
    </row>
    <row r="22" spans="5:10">
      <c r="E22" t="s">
        <v>139</v>
      </c>
      <c r="F22" t="s">
        <v>140</v>
      </c>
      <c r="J22" t="s">
        <v>145</v>
      </c>
    </row>
    <row r="23" spans="5:10">
      <c r="E23" t="s">
        <v>142</v>
      </c>
      <c r="F23" t="s">
        <v>140</v>
      </c>
      <c r="J23" t="s">
        <v>146</v>
      </c>
    </row>
    <row r="24" spans="5:10">
      <c r="J24" t="s">
        <v>147</v>
      </c>
    </row>
    <row r="25" spans="5:10">
      <c r="J25" t="s">
        <v>148</v>
      </c>
    </row>
    <row r="26" spans="5:10">
      <c r="J26" t="s">
        <v>149</v>
      </c>
    </row>
    <row r="27" spans="5:10">
      <c r="J27" t="s">
        <v>150</v>
      </c>
    </row>
    <row r="28" spans="5:10">
      <c r="J28" t="s">
        <v>151</v>
      </c>
    </row>
    <row r="29" spans="5:10">
      <c r="J29" t="s">
        <v>152</v>
      </c>
    </row>
    <row r="30" spans="5:10">
      <c r="J30" t="s">
        <v>153</v>
      </c>
    </row>
    <row r="31" spans="5:10">
      <c r="J31" t="s">
        <v>154</v>
      </c>
    </row>
    <row r="32" spans="5:10">
      <c r="J32" t="s">
        <v>155</v>
      </c>
    </row>
    <row r="33" spans="10:10">
      <c r="J33" t="s">
        <v>156</v>
      </c>
    </row>
    <row r="34" spans="10:10">
      <c r="J34" t="s">
        <v>157</v>
      </c>
    </row>
    <row r="35" spans="10:10">
      <c r="J35" t="s">
        <v>158</v>
      </c>
    </row>
  </sheetData>
  <phoneticPr fontId="1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8E54-85E0-4356-A054-75938F9BF277}">
  <dimension ref="A2:AH9"/>
  <sheetViews>
    <sheetView zoomScale="130" zoomScaleNormal="130" workbookViewId="0">
      <selection activeCell="B1" sqref="B1:K1"/>
    </sheetView>
  </sheetViews>
  <sheetFormatPr defaultRowHeight="12"/>
  <cols>
    <col min="1" max="1" width="22.6640625" customWidth="1"/>
    <col min="2" max="34" width="9.5546875" customWidth="1"/>
  </cols>
  <sheetData>
    <row r="2" spans="1:34">
      <c r="A2" t="s">
        <v>0</v>
      </c>
      <c r="B2" s="7" t="s">
        <v>159</v>
      </c>
      <c r="C2" s="7" t="s">
        <v>160</v>
      </c>
      <c r="D2" s="7" t="s">
        <v>161</v>
      </c>
      <c r="E2" s="7" t="s">
        <v>162</v>
      </c>
      <c r="F2" s="7" t="s">
        <v>163</v>
      </c>
      <c r="G2" s="7" t="s">
        <v>164</v>
      </c>
      <c r="H2" s="7" t="s">
        <v>196</v>
      </c>
      <c r="I2" s="7" t="s">
        <v>165</v>
      </c>
      <c r="J2" s="7" t="s">
        <v>166</v>
      </c>
      <c r="K2" s="7" t="s">
        <v>167</v>
      </c>
      <c r="L2" s="7" t="s">
        <v>168</v>
      </c>
      <c r="M2" s="7" t="s">
        <v>169</v>
      </c>
      <c r="N2" s="7" t="s">
        <v>95</v>
      </c>
      <c r="O2" s="7" t="s">
        <v>170</v>
      </c>
      <c r="P2" s="7" t="s">
        <v>171</v>
      </c>
      <c r="Q2" s="7" t="s">
        <v>172</v>
      </c>
      <c r="R2" s="7" t="s">
        <v>173</v>
      </c>
      <c r="S2" s="7" t="s">
        <v>174</v>
      </c>
      <c r="T2" s="7" t="s">
        <v>175</v>
      </c>
      <c r="U2" s="7" t="s">
        <v>195</v>
      </c>
      <c r="V2" s="7" t="s">
        <v>176</v>
      </c>
      <c r="W2" s="7" t="s">
        <v>177</v>
      </c>
      <c r="X2" s="7" t="s">
        <v>231</v>
      </c>
      <c r="Y2" s="7" t="s">
        <v>197</v>
      </c>
      <c r="Z2" s="7" t="s">
        <v>199</v>
      </c>
      <c r="AA2" s="7" t="s">
        <v>198</v>
      </c>
      <c r="AB2" s="7" t="s">
        <v>178</v>
      </c>
      <c r="AC2" s="7" t="s">
        <v>179</v>
      </c>
      <c r="AD2" s="7" t="s">
        <v>180</v>
      </c>
      <c r="AE2" s="7" t="s">
        <v>181</v>
      </c>
      <c r="AF2" s="7" t="s">
        <v>121</v>
      </c>
      <c r="AG2" s="7" t="s">
        <v>123</v>
      </c>
      <c r="AH2" s="7" t="s">
        <v>125</v>
      </c>
    </row>
    <row r="3" spans="1:34">
      <c r="A3" t="s">
        <v>140</v>
      </c>
      <c r="B3" t="s">
        <v>139</v>
      </c>
      <c r="C3" t="s">
        <v>142</v>
      </c>
    </row>
    <row r="4" spans="1:34">
      <c r="A4" t="s">
        <v>135</v>
      </c>
      <c r="B4" t="s">
        <v>232</v>
      </c>
    </row>
    <row r="5" spans="1:34">
      <c r="A5" t="s">
        <v>182</v>
      </c>
      <c r="B5" t="s">
        <v>183</v>
      </c>
      <c r="C5" t="s">
        <v>184</v>
      </c>
      <c r="D5" t="s">
        <v>185</v>
      </c>
      <c r="E5" t="s">
        <v>186</v>
      </c>
      <c r="F5" t="s">
        <v>187</v>
      </c>
      <c r="G5" t="s">
        <v>188</v>
      </c>
    </row>
    <row r="6" spans="1:34">
      <c r="A6" t="s">
        <v>189</v>
      </c>
    </row>
    <row r="7" spans="1:34">
      <c r="A7" t="s">
        <v>190</v>
      </c>
      <c r="B7" t="s">
        <v>191</v>
      </c>
      <c r="C7" t="s">
        <v>192</v>
      </c>
    </row>
    <row r="8" spans="1:34">
      <c r="A8" t="s">
        <v>193</v>
      </c>
    </row>
    <row r="9" spans="1:34">
      <c r="A9" t="s">
        <v>194</v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鑑</vt:lpstr>
      <vt:lpstr>内訳（税率10%）</vt:lpstr>
      <vt:lpstr>内訳(税率8%)</vt:lpstr>
      <vt:lpstr>請求書について</vt:lpstr>
      <vt:lpstr>記入例</vt:lpstr>
      <vt:lpstr>リスト</vt:lpstr>
      <vt:lpstr>部門リスト</vt:lpstr>
      <vt:lpstr>鑑!Print_Area</vt:lpstr>
      <vt:lpstr>記入例!Print_Area</vt:lpstr>
      <vt:lpstr>請求書について!Print_Area</vt:lpstr>
      <vt:lpstr>'内訳（税率10%）'!Print_Area</vt:lpstr>
      <vt:lpstr>'内訳(税率8%)'!Print_Area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c-isioka</dc:creator>
  <cp:keywords/>
  <dc:description/>
  <cp:lastModifiedBy>白井 章好</cp:lastModifiedBy>
  <cp:revision/>
  <cp:lastPrinted>2023-07-21T07:57:18Z</cp:lastPrinted>
  <dcterms:created xsi:type="dcterms:W3CDTF">2012-07-19T01:05:25Z</dcterms:created>
  <dcterms:modified xsi:type="dcterms:W3CDTF">2023-08-24T08:51:38Z</dcterms:modified>
  <cp:category/>
  <cp:contentStatus/>
</cp:coreProperties>
</file>